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7.xml" ContentType="application/vnd.openxmlformats-officedocument.spreadsheetml.comments+xml"/>
  <Override PartName="/xl/drawings/drawing15.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codeName="ThisWorkbook"/>
  <mc:AlternateContent xmlns:mc="http://schemas.openxmlformats.org/markup-compatibility/2006">
    <mc:Choice Requires="x15">
      <x15ac:absPath xmlns:x15ac="http://schemas.microsoft.com/office/spreadsheetml/2010/11/ac" url="\\oasv01\220防災\■防火設備課\講習会\★令和7年度防火設備講習会（告示改正）\97_HP修正案\250724_管理課提出用\"/>
    </mc:Choice>
  </mc:AlternateContent>
  <xr:revisionPtr revIDLastSave="0" documentId="13_ncr:1_{BE6FA059-D857-4E5B-86E4-D45C6FC44763}" xr6:coauthVersionLast="47" xr6:coauthVersionMax="47" xr10:uidLastSave="{00000000-0000-0000-0000-000000000000}"/>
  <bookViews>
    <workbookView xWindow="-108" yWindow="-108" windowWidth="23256" windowHeight="12456" tabRatio="871" firstSheet="1" activeTab="1" xr2:uid="{00000000-000D-0000-FFFF-FFFF00000000}"/>
  </bookViews>
  <sheets>
    <sheet name="はじめに" sheetId="27" state="hidden" r:id="rId1"/>
    <sheet name="はじめに（2025.7～）" sheetId="28" r:id="rId2"/>
    <sheet name="報告書" sheetId="10" r:id="rId3"/>
    <sheet name="検査者（別紙）" sheetId="33" r:id="rId4"/>
    <sheet name="検査結果表（防火扉入力用）" sheetId="29" r:id="rId5"/>
    <sheet name="検査結果表（防火扉）" sheetId="22" r:id="rId6"/>
    <sheet name="検査結果表（防火ｼｬｯﾀｰ入力用）" sheetId="30" r:id="rId7"/>
    <sheet name="検査結果表（防火ｼｬｯﾀｰ)" sheetId="23" r:id="rId8"/>
    <sheet name="検査結果表（耐火ｸﾛｽｽｸﾘｰﾝ入力用）" sheetId="31" r:id="rId9"/>
    <sheet name="検査結果表（耐火ｸﾛｽｽｸﾘｰﾝ）" sheetId="24" r:id="rId10"/>
    <sheet name="検査結果表（ﾄﾞﾚﾝﾁｬｰ入力用）" sheetId="32" r:id="rId11"/>
    <sheet name="検査結果表（ﾄﾞﾚﾝﾁｬｰ）" sheetId="25" r:id="rId12"/>
    <sheet name="検査結果図" sheetId="14" r:id="rId13"/>
    <sheet name="関係写真" sheetId="13" r:id="rId14"/>
    <sheet name="概要書" sheetId="21" r:id="rId15"/>
  </sheets>
  <externalReferences>
    <externalReference r:id="rId16"/>
    <externalReference r:id="rId17"/>
    <externalReference r:id="rId18"/>
  </externalReferences>
  <definedNames>
    <definedName name="_xlnm.Print_Area" localSheetId="0">はじめに!$B$1:$AZ$73</definedName>
    <definedName name="_xlnm.Print_Area" localSheetId="1">'はじめに（2025.7～）'!$B$1:$Y$65</definedName>
    <definedName name="_xlnm.Print_Area" localSheetId="14">概要書!$A$1:$AT$131</definedName>
    <definedName name="_xlnm.Print_Area" localSheetId="13">関係写真!$A$1:$S$329</definedName>
    <definedName name="_xlnm.Print_Area" localSheetId="12">検査結果図!$A$1:$N$51</definedName>
    <definedName name="_xlnm.Print_Area" localSheetId="11">'検査結果表（ﾄﾞﾚﾝﾁｬｰ）'!$C$1:$O$75</definedName>
    <definedName name="_xlnm.Print_Area" localSheetId="10">'検査結果表（ﾄﾞﾚﾝﾁｬｰ入力用）'!$A$1:$G$56</definedName>
    <definedName name="_xlnm.Print_Area" localSheetId="9">'検査結果表（耐火ｸﾛｽｽｸﾘｰﾝ）'!$C$1:$N$72</definedName>
    <definedName name="_xlnm.Print_Area" localSheetId="8">'検査結果表（耐火ｸﾛｽｽｸﾘｰﾝ入力用）'!$A$1:$G$55</definedName>
    <definedName name="_xlnm.Print_Area" localSheetId="7">'検査結果表（防火ｼｬｯﾀｰ)'!$C$1:$K$76</definedName>
    <definedName name="_xlnm.Print_Area" localSheetId="6">'検査結果表（防火ｼｬｯﾀｰ入力用）'!$A$1:$G$56</definedName>
    <definedName name="_xlnm.Print_Area" localSheetId="5">'検査結果表（防火扉）'!$C$1:$L$66</definedName>
    <definedName name="_xlnm.Print_Area" localSheetId="4">'検査結果表（防火扉入力用）'!$A$1:$G$62</definedName>
    <definedName name="_xlnm.Print_Area" localSheetId="3">'検査者（別紙）'!$A$1:$AT$36</definedName>
    <definedName name="_xlnm.Print_Area" localSheetId="2">報告書!$A$1:$AT$165</definedName>
    <definedName name="ﾁｪｯｸﾎﾞｯｸｽ" localSheetId="1">[1]マスタ!$R$4:$R$5</definedName>
    <definedName name="ﾁｪｯｸﾎﾞｯｸｽ">[2]マスタ!$R$4:$R$5</definedName>
    <definedName name="記号番号" localSheetId="1">[1]マスタ!$B$4:$B$70</definedName>
    <definedName name="記号番号">[2]マスタ!$B$4:$B$70</definedName>
    <definedName name="級" localSheetId="1">[1]マスタ!$N$4:$N$6</definedName>
    <definedName name="級">[2]マスタ!$N$4:$N$6</definedName>
    <definedName name="指摘選択" localSheetId="1">[1]マスタ!$AC$4:$AJ$162</definedName>
    <definedName name="指摘選択">[2]マスタ!$AC$4:$AJ$97</definedName>
    <definedName name="指摘番号" localSheetId="1">[1]マスタ!$AC$4:$AC$162</definedName>
    <definedName name="指摘番号">[2]マスタ!$AC$4:$AC$97</definedName>
    <definedName name="特庁選択" localSheetId="1">[1]マスタ!$B$4:$G$70</definedName>
    <definedName name="特庁選択">[2]マスタ!$B$4:$G$70</definedName>
    <definedName name="年号" localSheetId="1">[1]マスタ!$BQ$5:$BQ$7</definedName>
    <definedName name="年号">[2]マスタ!$BH$5:$BH$7</definedName>
    <definedName name="年号2" localSheetId="1">[1]マスタ!$BU$5:$BU$6</definedName>
    <definedName name="判定">[3]マスタ!$Y$4:$Y$6</definedName>
    <definedName name="判定１" localSheetId="1">[1]マスタ!$Y$4:$Y$5</definedName>
    <definedName name="判定１">[2]マスタ!$Y$4:$Y$6</definedName>
    <definedName name="判定２" localSheetId="1">[1]マスタ!$Y$6:$Y$8</definedName>
    <definedName name="判定２">[2]マスタ!$Y$7:$Y$8</definedName>
    <definedName name="報告書_05_ロ_その他チェック">報告書!$E$124</definedName>
    <definedName name="報告書_05_ロ_その他台数">報告書!$Q$124:$S$124</definedName>
    <definedName name="報告書_05_ロ_ドレンチャーチェック">報告書!$X$123</definedName>
    <definedName name="報告書_05_ロ_ドレンチャー台数">報告書!$AH$123:$AJ$123</definedName>
    <definedName name="報告書_05_ロ_耐火クロススクリーンチェック">報告書!$E$123</definedName>
    <definedName name="報告書_05_ロ_耐火クロススクリーン枚数">報告書!$Q$123:$S$123</definedName>
    <definedName name="報告書_05_ロ_防火シャッターチェック">報告書!$X$122</definedName>
    <definedName name="報告書_05_ロ_防火シャッター枚数">報告書!$AH$122:$AJ$122</definedName>
    <definedName name="報告書_05_ロ_防火扉チェック">報告書!$E$122</definedName>
    <definedName name="報告書_05_ロ_防火扉枚数">報告書!$Q$122:$S$122</definedName>
    <definedName name="用途地域">[1]マスタ!$BF$4:$BF$17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2" i="25" l="1"/>
  <c r="Y41" i="25"/>
  <c r="Y40" i="25"/>
  <c r="Y38" i="25"/>
  <c r="Y37" i="25"/>
  <c r="Y36" i="25"/>
  <c r="Y35" i="25"/>
  <c r="Y34" i="25"/>
  <c r="Y33" i="25"/>
  <c r="Y32" i="25"/>
  <c r="Y31" i="25"/>
  <c r="Y30" i="25"/>
  <c r="Y29" i="25"/>
  <c r="Y28" i="25"/>
  <c r="Y27" i="25"/>
  <c r="Y26" i="25"/>
  <c r="Y25" i="25"/>
  <c r="Y24" i="25"/>
  <c r="Y23" i="25"/>
  <c r="Y22" i="25"/>
  <c r="Y21" i="25"/>
  <c r="Y20" i="25"/>
  <c r="Y19" i="25"/>
  <c r="Y18" i="25"/>
  <c r="Y17" i="25"/>
  <c r="Y16" i="25"/>
  <c r="Y15" i="25"/>
  <c r="Y14" i="25"/>
  <c r="Y13" i="25"/>
  <c r="H35" i="32"/>
  <c r="H34" i="32"/>
  <c r="H33" i="32"/>
  <c r="H31" i="32"/>
  <c r="H30" i="32"/>
  <c r="H29" i="32"/>
  <c r="H28" i="32"/>
  <c r="H27" i="32"/>
  <c r="H26" i="32"/>
  <c r="H25" i="32"/>
  <c r="H24" i="32"/>
  <c r="H23" i="32"/>
  <c r="H22" i="32"/>
  <c r="H21" i="32"/>
  <c r="H20" i="32"/>
  <c r="H19" i="32"/>
  <c r="H18" i="32"/>
  <c r="H17" i="32"/>
  <c r="H16" i="32"/>
  <c r="H15" i="32"/>
  <c r="H14" i="32"/>
  <c r="H13" i="32"/>
  <c r="H12" i="32"/>
  <c r="H11" i="32"/>
  <c r="H10" i="32"/>
  <c r="H9" i="32"/>
  <c r="H8" i="32"/>
  <c r="H7" i="32"/>
  <c r="H6" i="32"/>
  <c r="Y39" i="24"/>
  <c r="Y38" i="24"/>
  <c r="Y37" i="24"/>
  <c r="Y35" i="24"/>
  <c r="Y34" i="24"/>
  <c r="Y33" i="24"/>
  <c r="Y32" i="24"/>
  <c r="Y31" i="24"/>
  <c r="Y30" i="24"/>
  <c r="Y29" i="24"/>
  <c r="Y28" i="24"/>
  <c r="Y27" i="24"/>
  <c r="Y26" i="24"/>
  <c r="Y25" i="24"/>
  <c r="Y24" i="24"/>
  <c r="Y23" i="24"/>
  <c r="Y22" i="24"/>
  <c r="Y21" i="24"/>
  <c r="Y20" i="24"/>
  <c r="Y19" i="24"/>
  <c r="Y18" i="24"/>
  <c r="Y17" i="24"/>
  <c r="Y16" i="24"/>
  <c r="Y15" i="24"/>
  <c r="Y14" i="24"/>
  <c r="Y13" i="24"/>
  <c r="H32" i="31"/>
  <c r="H31" i="31"/>
  <c r="H30" i="31"/>
  <c r="H7" i="31"/>
  <c r="H8" i="31"/>
  <c r="H9" i="31"/>
  <c r="H10" i="31"/>
  <c r="H11" i="31"/>
  <c r="H12" i="31"/>
  <c r="H13" i="31"/>
  <c r="H14" i="31"/>
  <c r="H15" i="31"/>
  <c r="H16" i="31"/>
  <c r="H17" i="31"/>
  <c r="H18" i="31"/>
  <c r="H19" i="31"/>
  <c r="H20" i="31"/>
  <c r="H21" i="31"/>
  <c r="H22" i="31"/>
  <c r="H23" i="31"/>
  <c r="H24" i="31"/>
  <c r="H25" i="31"/>
  <c r="H26" i="31"/>
  <c r="H27" i="31"/>
  <c r="H28" i="31"/>
  <c r="H6" i="31"/>
  <c r="U43" i="23"/>
  <c r="U42" i="23"/>
  <c r="U41" i="23"/>
  <c r="U39" i="23"/>
  <c r="U38" i="23"/>
  <c r="U37" i="23"/>
  <c r="U36" i="23"/>
  <c r="U35" i="23"/>
  <c r="U34" i="23"/>
  <c r="U33" i="23"/>
  <c r="U32" i="23"/>
  <c r="U31" i="23"/>
  <c r="U30" i="23"/>
  <c r="U29" i="23"/>
  <c r="U28" i="23"/>
  <c r="U27" i="23"/>
  <c r="U26" i="23"/>
  <c r="U25" i="23"/>
  <c r="U24" i="23"/>
  <c r="U23" i="23"/>
  <c r="U22" i="23"/>
  <c r="U21" i="23"/>
  <c r="U20" i="23"/>
  <c r="U19" i="23"/>
  <c r="U18" i="23"/>
  <c r="U17" i="23"/>
  <c r="U16" i="23"/>
  <c r="U15" i="23"/>
  <c r="U14" i="23"/>
  <c r="U13" i="23"/>
  <c r="T34" i="22"/>
  <c r="T33" i="22"/>
  <c r="T32" i="22"/>
  <c r="T30" i="22"/>
  <c r="T29" i="22"/>
  <c r="T28" i="22"/>
  <c r="T27" i="22"/>
  <c r="T26" i="22"/>
  <c r="T25" i="22"/>
  <c r="T24" i="22"/>
  <c r="T23" i="22"/>
  <c r="T22" i="22"/>
  <c r="T21" i="22"/>
  <c r="T20" i="22"/>
  <c r="T19" i="22"/>
  <c r="T18" i="22"/>
  <c r="T17" i="22"/>
  <c r="T16" i="22"/>
  <c r="T15" i="22"/>
  <c r="T14" i="22"/>
  <c r="T13" i="22"/>
  <c r="H36" i="30"/>
  <c r="H35" i="30"/>
  <c r="H34" i="30"/>
  <c r="H32" i="30"/>
  <c r="H31" i="30"/>
  <c r="H30" i="30"/>
  <c r="H29" i="30"/>
  <c r="H28" i="30"/>
  <c r="H27" i="30"/>
  <c r="H26" i="30"/>
  <c r="H25" i="30"/>
  <c r="H24" i="30"/>
  <c r="H23" i="30"/>
  <c r="H22" i="30"/>
  <c r="H21" i="30"/>
  <c r="H20" i="30"/>
  <c r="H19" i="30"/>
  <c r="H18" i="30"/>
  <c r="H17" i="30"/>
  <c r="H16" i="30"/>
  <c r="H15" i="30"/>
  <c r="H14" i="30"/>
  <c r="H13" i="30"/>
  <c r="H12" i="30"/>
  <c r="H11" i="30"/>
  <c r="H10" i="30"/>
  <c r="H9" i="30"/>
  <c r="H8" i="30"/>
  <c r="H7" i="30"/>
  <c r="H6" i="30"/>
  <c r="H33" i="29"/>
  <c r="H38" i="29"/>
  <c r="H39" i="29"/>
  <c r="H37" i="29"/>
  <c r="H19" i="29"/>
  <c r="H20" i="29"/>
  <c r="H21" i="29"/>
  <c r="H22" i="29"/>
  <c r="H23" i="29"/>
  <c r="H24" i="29"/>
  <c r="H25" i="29"/>
  <c r="H26" i="29"/>
  <c r="H27" i="29"/>
  <c r="H28" i="29"/>
  <c r="H29" i="29"/>
  <c r="H30" i="29"/>
  <c r="H31" i="29"/>
  <c r="H32" i="29"/>
  <c r="H34" i="29"/>
  <c r="H35" i="29"/>
  <c r="H18" i="29"/>
  <c r="F8" i="22"/>
  <c r="X20" i="32" l="1"/>
  <c r="X24" i="31"/>
  <c r="X21" i="30"/>
  <c r="X29" i="29"/>
  <c r="C42" i="29"/>
  <c r="C39" i="30"/>
  <c r="C35" i="31"/>
  <c r="AE94" i="13"/>
  <c r="AE95" i="13"/>
  <c r="AE96" i="13"/>
  <c r="AE97" i="13"/>
  <c r="AE98" i="13"/>
  <c r="AE99" i="13"/>
  <c r="AE86" i="13"/>
  <c r="AE87" i="13"/>
  <c r="AE88" i="13"/>
  <c r="AE89" i="13"/>
  <c r="AE90" i="13"/>
  <c r="AE91" i="13"/>
  <c r="AE92" i="13"/>
  <c r="AE93" i="13"/>
  <c r="AE80" i="13"/>
  <c r="AE81" i="13"/>
  <c r="AE82" i="13"/>
  <c r="AE83" i="13"/>
  <c r="AE84" i="13"/>
  <c r="AE85" i="13"/>
  <c r="AE74" i="13"/>
  <c r="AE75" i="13"/>
  <c r="AE76" i="13"/>
  <c r="AE77" i="13"/>
  <c r="AE78" i="13"/>
  <c r="AE79" i="13"/>
  <c r="AE73" i="13"/>
  <c r="AE70" i="13"/>
  <c r="AE71" i="13"/>
  <c r="AE72" i="13"/>
  <c r="AE63" i="13"/>
  <c r="AE64" i="13"/>
  <c r="AE65" i="13"/>
  <c r="AE66" i="13"/>
  <c r="AE67" i="13"/>
  <c r="AE68" i="13"/>
  <c r="AE69" i="13"/>
  <c r="AE50" i="13"/>
  <c r="AE51" i="13"/>
  <c r="AE52" i="13"/>
  <c r="AE53" i="13"/>
  <c r="AE54" i="13"/>
  <c r="AE55" i="13"/>
  <c r="AE56" i="13"/>
  <c r="AE57" i="13"/>
  <c r="AE58" i="13"/>
  <c r="AE59" i="13"/>
  <c r="AE60" i="13"/>
  <c r="AE61" i="13"/>
  <c r="AE62" i="13"/>
  <c r="AE49" i="13"/>
  <c r="AE41" i="13"/>
  <c r="AE42" i="13"/>
  <c r="AE43" i="13"/>
  <c r="AE44" i="13"/>
  <c r="AE45" i="13"/>
  <c r="AE46" i="13"/>
  <c r="AE47" i="13"/>
  <c r="AE48" i="13"/>
  <c r="AE34" i="13"/>
  <c r="AE35" i="13"/>
  <c r="AE36" i="13"/>
  <c r="AE37" i="13"/>
  <c r="AE38" i="13"/>
  <c r="AE39" i="13"/>
  <c r="AE40" i="13"/>
  <c r="AE30" i="13"/>
  <c r="AE31" i="13"/>
  <c r="AE32" i="13"/>
  <c r="AE33" i="13"/>
  <c r="AE22" i="13"/>
  <c r="AE23" i="13"/>
  <c r="AE24" i="13"/>
  <c r="AE25" i="13"/>
  <c r="AE26" i="13"/>
  <c r="AE27" i="13"/>
  <c r="AE28" i="13"/>
  <c r="AE29" i="13"/>
  <c r="AE21" i="13"/>
  <c r="E11" i="29" l="1"/>
  <c r="F7" i="22" s="1"/>
  <c r="BK139" i="10"/>
  <c r="BL139" i="10"/>
  <c r="BO10" i="10" s="1"/>
  <c r="BP10" i="10" s="1"/>
  <c r="C52" i="32"/>
  <c r="D72" i="25" s="1"/>
  <c r="C51" i="32"/>
  <c r="D71" i="25" s="1"/>
  <c r="C50" i="32"/>
  <c r="D70" i="25" s="1"/>
  <c r="C49" i="32"/>
  <c r="D69" i="25" s="1"/>
  <c r="C48" i="32"/>
  <c r="D68" i="25" s="1"/>
  <c r="K72" i="25"/>
  <c r="H72" i="25"/>
  <c r="F72" i="25"/>
  <c r="C72" i="25"/>
  <c r="K71" i="25"/>
  <c r="H71" i="25"/>
  <c r="F71" i="25"/>
  <c r="C71" i="25"/>
  <c r="K70" i="25"/>
  <c r="H70" i="25"/>
  <c r="F70" i="25"/>
  <c r="C70" i="25"/>
  <c r="K69" i="25"/>
  <c r="H69" i="25"/>
  <c r="F69" i="25"/>
  <c r="C69" i="25"/>
  <c r="K68" i="25"/>
  <c r="H68" i="25"/>
  <c r="F68" i="25"/>
  <c r="C68" i="25"/>
  <c r="C54" i="31"/>
  <c r="D69" i="24" s="1"/>
  <c r="C53" i="31"/>
  <c r="D68" i="24" s="1"/>
  <c r="C52" i="31"/>
  <c r="D67" i="24" s="1"/>
  <c r="C51" i="31"/>
  <c r="D66" i="24" s="1"/>
  <c r="C50" i="31"/>
  <c r="D65" i="24" s="1"/>
  <c r="K69" i="24"/>
  <c r="H69" i="24"/>
  <c r="F69" i="24"/>
  <c r="C69" i="24"/>
  <c r="K68" i="24"/>
  <c r="H68" i="24"/>
  <c r="F68" i="24"/>
  <c r="C68" i="24"/>
  <c r="K67" i="24"/>
  <c r="H67" i="24"/>
  <c r="F67" i="24"/>
  <c r="C67" i="24"/>
  <c r="K66" i="24"/>
  <c r="H66" i="24"/>
  <c r="F66" i="24"/>
  <c r="C66" i="24"/>
  <c r="K65" i="24"/>
  <c r="H65" i="24"/>
  <c r="F65" i="24"/>
  <c r="C65" i="24"/>
  <c r="K64" i="24"/>
  <c r="H64" i="24"/>
  <c r="F64" i="24"/>
  <c r="D64" i="24"/>
  <c r="C64" i="24"/>
  <c r="K63" i="24"/>
  <c r="H63" i="24"/>
  <c r="F63" i="24"/>
  <c r="C63" i="24"/>
  <c r="K62" i="24"/>
  <c r="H62" i="24"/>
  <c r="F62" i="24"/>
  <c r="C62" i="24"/>
  <c r="K61" i="24"/>
  <c r="H61" i="24"/>
  <c r="F61" i="24"/>
  <c r="C61" i="24"/>
  <c r="K60" i="24"/>
  <c r="H60" i="24"/>
  <c r="F60" i="24"/>
  <c r="C60" i="24"/>
  <c r="C49" i="31"/>
  <c r="C48" i="31"/>
  <c r="D63" i="24" s="1"/>
  <c r="C47" i="31"/>
  <c r="D62" i="24" s="1"/>
  <c r="C46" i="31"/>
  <c r="D61" i="24" s="1"/>
  <c r="C45" i="31"/>
  <c r="D60" i="24" s="1"/>
  <c r="K51" i="24"/>
  <c r="H51" i="24"/>
  <c r="F51" i="24"/>
  <c r="C51" i="24"/>
  <c r="K50" i="24"/>
  <c r="H50" i="24"/>
  <c r="F50" i="24"/>
  <c r="C50" i="24"/>
  <c r="K49" i="24"/>
  <c r="H49" i="24"/>
  <c r="F49" i="24"/>
  <c r="D49" i="24"/>
  <c r="C49" i="24"/>
  <c r="K48" i="24"/>
  <c r="H48" i="24"/>
  <c r="F48" i="24"/>
  <c r="C48" i="24"/>
  <c r="K47" i="24"/>
  <c r="H47" i="24"/>
  <c r="F47" i="24"/>
  <c r="C47" i="24"/>
  <c r="C53" i="30"/>
  <c r="D73" i="23" s="1"/>
  <c r="C52" i="30"/>
  <c r="D72" i="23" s="1"/>
  <c r="C51" i="30"/>
  <c r="D71" i="23" s="1"/>
  <c r="C50" i="30"/>
  <c r="D70" i="23" s="1"/>
  <c r="C49" i="30"/>
  <c r="D69" i="23" s="1"/>
  <c r="K73" i="23"/>
  <c r="H73" i="23"/>
  <c r="F73" i="23"/>
  <c r="C73" i="23"/>
  <c r="K72" i="23"/>
  <c r="H72" i="23"/>
  <c r="F72" i="23"/>
  <c r="C72" i="23"/>
  <c r="K71" i="23"/>
  <c r="H71" i="23"/>
  <c r="F71" i="23"/>
  <c r="C71" i="23"/>
  <c r="K70" i="23"/>
  <c r="H70" i="23"/>
  <c r="F70" i="23"/>
  <c r="C70" i="23"/>
  <c r="K69" i="23"/>
  <c r="H69" i="23"/>
  <c r="F69" i="23"/>
  <c r="C69" i="23"/>
  <c r="C61" i="29"/>
  <c r="D64" i="22" s="1"/>
  <c r="C60" i="29"/>
  <c r="D63" i="22" s="1"/>
  <c r="C59" i="29"/>
  <c r="D62" i="22" s="1"/>
  <c r="C58" i="29"/>
  <c r="D61" i="22" s="1"/>
  <c r="C57" i="29"/>
  <c r="D60" i="22" s="1"/>
  <c r="K64" i="22"/>
  <c r="H64" i="22"/>
  <c r="F64" i="22"/>
  <c r="C64" i="22"/>
  <c r="K63" i="22"/>
  <c r="H63" i="22"/>
  <c r="F63" i="22"/>
  <c r="C63" i="22"/>
  <c r="K62" i="22"/>
  <c r="H62" i="22"/>
  <c r="F62" i="22"/>
  <c r="C62" i="22"/>
  <c r="K61" i="22"/>
  <c r="H61" i="22"/>
  <c r="F61" i="22"/>
  <c r="C61" i="22"/>
  <c r="K60" i="22"/>
  <c r="H60" i="22"/>
  <c r="F60" i="22"/>
  <c r="C60" i="22"/>
  <c r="K59" i="22"/>
  <c r="H59" i="22"/>
  <c r="F59" i="22"/>
  <c r="D59" i="22"/>
  <c r="C59" i="22"/>
  <c r="K58" i="22"/>
  <c r="H58" i="22"/>
  <c r="F58" i="22"/>
  <c r="C58" i="22"/>
  <c r="K57" i="22"/>
  <c r="H57" i="22"/>
  <c r="F57" i="22"/>
  <c r="C57" i="22"/>
  <c r="K56" i="22"/>
  <c r="H56" i="22"/>
  <c r="F56" i="22"/>
  <c r="C56" i="22"/>
  <c r="K55" i="22"/>
  <c r="H55" i="22"/>
  <c r="F55" i="22"/>
  <c r="C55" i="22"/>
  <c r="C56" i="29"/>
  <c r="C55" i="29"/>
  <c r="D58" i="22" s="1"/>
  <c r="C54" i="29"/>
  <c r="D57" i="22" s="1"/>
  <c r="C53" i="29"/>
  <c r="D56" i="22" s="1"/>
  <c r="C52" i="29"/>
  <c r="D55" i="22" s="1"/>
  <c r="K46" i="22"/>
  <c r="H46" i="22"/>
  <c r="F46" i="22"/>
  <c r="C46" i="22"/>
  <c r="K45" i="22"/>
  <c r="H45" i="22"/>
  <c r="F45" i="22"/>
  <c r="C45" i="22"/>
  <c r="K44" i="22"/>
  <c r="H44" i="22"/>
  <c r="F44" i="22"/>
  <c r="C44" i="22"/>
  <c r="K43" i="22"/>
  <c r="H43" i="22"/>
  <c r="F43" i="22"/>
  <c r="C43" i="22"/>
  <c r="K42" i="22"/>
  <c r="H42" i="22"/>
  <c r="F42" i="22"/>
  <c r="C42" i="22"/>
  <c r="BC140" i="33"/>
  <c r="BK138" i="10"/>
  <c r="BO16" i="10" s="1"/>
  <c r="BP16" i="10" s="1"/>
  <c r="BK81" i="10"/>
  <c r="BO15" i="10" s="1"/>
  <c r="BP15" i="10" s="1"/>
  <c r="BK80" i="10"/>
  <c r="BO14" i="10" s="1"/>
  <c r="BP14" i="10" s="1"/>
  <c r="BK75" i="10"/>
  <c r="BO13" i="10" s="1"/>
  <c r="BP13" i="10" s="1"/>
  <c r="BK73" i="10"/>
  <c r="BO12" i="10" s="1"/>
  <c r="BP12" i="10" s="1"/>
  <c r="BL73" i="10"/>
  <c r="Y12" i="32"/>
  <c r="Y11" i="32"/>
  <c r="Y10" i="32"/>
  <c r="Y10" i="30"/>
  <c r="Y12" i="30"/>
  <c r="Y11" i="30"/>
  <c r="Y10" i="31"/>
  <c r="Y12" i="31"/>
  <c r="Y11" i="31"/>
  <c r="C63" i="25"/>
  <c r="C64" i="25"/>
  <c r="C65" i="25"/>
  <c r="C66" i="25"/>
  <c r="C67" i="25"/>
  <c r="K67" i="25"/>
  <c r="H67" i="25"/>
  <c r="F67" i="25"/>
  <c r="K66" i="25"/>
  <c r="H66" i="25"/>
  <c r="F66" i="25"/>
  <c r="K65" i="25"/>
  <c r="H65" i="25"/>
  <c r="F65" i="25"/>
  <c r="K64" i="25"/>
  <c r="H64" i="25"/>
  <c r="F64" i="25"/>
  <c r="K63" i="25"/>
  <c r="H63" i="25"/>
  <c r="F63" i="25"/>
  <c r="C43" i="32"/>
  <c r="D63" i="25" s="1"/>
  <c r="C47" i="32"/>
  <c r="D67" i="25" s="1"/>
  <c r="C46" i="32"/>
  <c r="D66" i="25" s="1"/>
  <c r="C45" i="32"/>
  <c r="D65" i="25" s="1"/>
  <c r="C44" i="32"/>
  <c r="D64" i="25" s="1"/>
  <c r="C40" i="31"/>
  <c r="C44" i="31"/>
  <c r="C43" i="31"/>
  <c r="C42" i="31"/>
  <c r="C41" i="31"/>
  <c r="K68" i="23"/>
  <c r="H68" i="23"/>
  <c r="F68" i="23"/>
  <c r="D68" i="23"/>
  <c r="C68" i="23"/>
  <c r="K67" i="23"/>
  <c r="H67" i="23"/>
  <c r="F67" i="23"/>
  <c r="D67" i="23"/>
  <c r="C67" i="23"/>
  <c r="K66" i="23"/>
  <c r="H66" i="23"/>
  <c r="F66" i="23"/>
  <c r="C66" i="23"/>
  <c r="K65" i="23"/>
  <c r="H65" i="23"/>
  <c r="F65" i="23"/>
  <c r="C65" i="23"/>
  <c r="K64" i="23"/>
  <c r="H64" i="23"/>
  <c r="F64" i="23"/>
  <c r="C64" i="23"/>
  <c r="C44" i="30"/>
  <c r="D64" i="23" s="1"/>
  <c r="C48" i="30"/>
  <c r="C47" i="30"/>
  <c r="C46" i="30"/>
  <c r="D66" i="23" s="1"/>
  <c r="C45" i="30"/>
  <c r="D65" i="23" s="1"/>
  <c r="C47" i="29"/>
  <c r="D42" i="22" s="1"/>
  <c r="C51" i="29"/>
  <c r="C50" i="29"/>
  <c r="C49" i="29"/>
  <c r="D44" i="22" s="1"/>
  <c r="C48" i="29"/>
  <c r="D43" i="22" s="1"/>
  <c r="D51" i="24" l="1"/>
  <c r="D50" i="24"/>
  <c r="D48" i="24"/>
  <c r="D47" i="24"/>
  <c r="D45" i="22"/>
  <c r="D46" i="22"/>
  <c r="Y18" i="29"/>
  <c r="BC146" i="33" s="1"/>
  <c r="Y19" i="29"/>
  <c r="BM145" i="10" s="1"/>
  <c r="Y17" i="29"/>
  <c r="BK144" i="10" s="1"/>
  <c r="AH128" i="10" s="1"/>
  <c r="Q60" i="23"/>
  <c r="Z59" i="25"/>
  <c r="Q56" i="24"/>
  <c r="Q51" i="22"/>
  <c r="BN145" i="10" l="1"/>
  <c r="BM144" i="10" s="1"/>
  <c r="Y128" i="10" s="1"/>
  <c r="P44" i="10" s="1"/>
  <c r="BL144" i="10"/>
  <c r="K48" i="25"/>
  <c r="H48" i="25"/>
  <c r="F48" i="25"/>
  <c r="D43" i="23"/>
  <c r="C34" i="30"/>
  <c r="D41" i="23" s="1"/>
  <c r="M32" i="31"/>
  <c r="D39" i="24"/>
  <c r="C30" i="31"/>
  <c r="D37" i="24" s="1"/>
  <c r="D42" i="25"/>
  <c r="D41" i="25"/>
  <c r="C33" i="32"/>
  <c r="D40" i="25" s="1"/>
  <c r="C38" i="32"/>
  <c r="D45" i="25" s="1"/>
  <c r="K49" i="25"/>
  <c r="H49" i="25"/>
  <c r="F49" i="25"/>
  <c r="C49" i="25"/>
  <c r="C48" i="25"/>
  <c r="K47" i="25"/>
  <c r="H47" i="25"/>
  <c r="F47" i="25"/>
  <c r="C47" i="25"/>
  <c r="K46" i="25"/>
  <c r="H46" i="25"/>
  <c r="F46" i="25"/>
  <c r="C46" i="25"/>
  <c r="K45" i="25"/>
  <c r="H45" i="25"/>
  <c r="F45" i="25"/>
  <c r="C45" i="25"/>
  <c r="C42" i="25"/>
  <c r="C41" i="25"/>
  <c r="C40" i="25"/>
  <c r="K42" i="25"/>
  <c r="K41" i="25"/>
  <c r="K40" i="25"/>
  <c r="K38" i="25"/>
  <c r="K37" i="25"/>
  <c r="K36" i="25"/>
  <c r="K35" i="25"/>
  <c r="K34" i="25"/>
  <c r="K33" i="25"/>
  <c r="K32" i="25"/>
  <c r="K31" i="25"/>
  <c r="K30" i="25"/>
  <c r="K29" i="25"/>
  <c r="K28" i="25"/>
  <c r="K27" i="25"/>
  <c r="K26" i="25"/>
  <c r="K25" i="25"/>
  <c r="K24" i="25"/>
  <c r="K23" i="25"/>
  <c r="K22" i="25"/>
  <c r="K21" i="25"/>
  <c r="K20" i="25"/>
  <c r="K19" i="25"/>
  <c r="K18" i="25"/>
  <c r="K17" i="25"/>
  <c r="K16" i="25"/>
  <c r="K15" i="25"/>
  <c r="K14" i="25"/>
  <c r="K13" i="25"/>
  <c r="X42" i="25"/>
  <c r="W42" i="25"/>
  <c r="V42" i="25"/>
  <c r="X41" i="25"/>
  <c r="W41" i="25"/>
  <c r="V41" i="25"/>
  <c r="X40" i="25"/>
  <c r="W40" i="25"/>
  <c r="V40" i="25"/>
  <c r="X38" i="25"/>
  <c r="W38" i="25"/>
  <c r="V38" i="25"/>
  <c r="X37" i="25"/>
  <c r="W37" i="25"/>
  <c r="V37" i="25"/>
  <c r="X36" i="25"/>
  <c r="W36" i="25"/>
  <c r="V36" i="25"/>
  <c r="X35" i="25"/>
  <c r="W35" i="25"/>
  <c r="V35" i="25"/>
  <c r="X34" i="25"/>
  <c r="W34" i="25"/>
  <c r="V34" i="25"/>
  <c r="X33" i="25"/>
  <c r="W33" i="25"/>
  <c r="V33" i="25"/>
  <c r="X32" i="25"/>
  <c r="W32" i="25"/>
  <c r="V32" i="25"/>
  <c r="X31" i="25"/>
  <c r="W31" i="25"/>
  <c r="V31" i="25"/>
  <c r="X30" i="25"/>
  <c r="W30" i="25"/>
  <c r="V30" i="25"/>
  <c r="X29" i="25"/>
  <c r="W29" i="25"/>
  <c r="V29" i="25"/>
  <c r="X28" i="25"/>
  <c r="W28" i="25"/>
  <c r="V28" i="25"/>
  <c r="X27" i="25"/>
  <c r="W27" i="25"/>
  <c r="V27" i="25"/>
  <c r="X26" i="25"/>
  <c r="W26" i="25"/>
  <c r="V26" i="25"/>
  <c r="X25" i="25"/>
  <c r="W25" i="25"/>
  <c r="V25" i="25"/>
  <c r="X24" i="25"/>
  <c r="W24" i="25"/>
  <c r="V24" i="25"/>
  <c r="X23" i="25"/>
  <c r="W23" i="25"/>
  <c r="V23" i="25"/>
  <c r="X22" i="25"/>
  <c r="W22" i="25"/>
  <c r="V22" i="25"/>
  <c r="X21" i="25"/>
  <c r="W21" i="25"/>
  <c r="V21" i="25"/>
  <c r="X20" i="25"/>
  <c r="W20" i="25"/>
  <c r="V20" i="25"/>
  <c r="X19" i="25"/>
  <c r="W19" i="25"/>
  <c r="V19" i="25"/>
  <c r="X18" i="25"/>
  <c r="W18" i="25"/>
  <c r="V18" i="25"/>
  <c r="X17" i="25"/>
  <c r="W17" i="25"/>
  <c r="V17" i="25"/>
  <c r="X16" i="25"/>
  <c r="W16" i="25"/>
  <c r="V16" i="25"/>
  <c r="X15" i="25"/>
  <c r="W15" i="25"/>
  <c r="V15" i="25"/>
  <c r="X14" i="25"/>
  <c r="W14" i="25"/>
  <c r="V14" i="25"/>
  <c r="X13" i="25"/>
  <c r="W13" i="25"/>
  <c r="V13" i="25"/>
  <c r="K46" i="24"/>
  <c r="H46" i="24"/>
  <c r="F46" i="24"/>
  <c r="C46" i="24"/>
  <c r="K45" i="24"/>
  <c r="H45" i="24"/>
  <c r="F45" i="24"/>
  <c r="C45" i="24"/>
  <c r="K44" i="24"/>
  <c r="H44" i="24"/>
  <c r="F44" i="24"/>
  <c r="C44" i="24"/>
  <c r="K43" i="24"/>
  <c r="H43" i="24"/>
  <c r="F43" i="24"/>
  <c r="C43" i="24"/>
  <c r="K42" i="24"/>
  <c r="H42" i="24"/>
  <c r="F42" i="24"/>
  <c r="C42" i="24"/>
  <c r="C39" i="24"/>
  <c r="C38" i="24"/>
  <c r="D38" i="24"/>
  <c r="C37" i="24"/>
  <c r="K39" i="24"/>
  <c r="K38" i="24"/>
  <c r="K37" i="24"/>
  <c r="K35" i="24"/>
  <c r="K34" i="24"/>
  <c r="K33" i="24"/>
  <c r="K32" i="24"/>
  <c r="K31" i="24"/>
  <c r="K30" i="24"/>
  <c r="K29" i="24"/>
  <c r="K28" i="24"/>
  <c r="K27" i="24"/>
  <c r="K26" i="24"/>
  <c r="K25" i="24"/>
  <c r="K24" i="24"/>
  <c r="K23" i="24"/>
  <c r="K22" i="24"/>
  <c r="K21" i="24"/>
  <c r="K20" i="24"/>
  <c r="K19" i="24"/>
  <c r="K18" i="24"/>
  <c r="K17" i="24"/>
  <c r="K16" i="24"/>
  <c r="K15" i="24"/>
  <c r="K14" i="24"/>
  <c r="K13" i="24"/>
  <c r="X39" i="24"/>
  <c r="W39" i="24"/>
  <c r="V39" i="24"/>
  <c r="X38" i="24"/>
  <c r="W38" i="24"/>
  <c r="V38" i="24"/>
  <c r="X37" i="24"/>
  <c r="W37" i="24"/>
  <c r="V37" i="24"/>
  <c r="X35" i="24"/>
  <c r="W35" i="24"/>
  <c r="V35" i="24"/>
  <c r="X34" i="24"/>
  <c r="W34" i="24"/>
  <c r="V34" i="24"/>
  <c r="X33" i="24"/>
  <c r="W33" i="24"/>
  <c r="V33" i="24"/>
  <c r="X32" i="24"/>
  <c r="W32" i="24"/>
  <c r="V32" i="24"/>
  <c r="X31" i="24"/>
  <c r="W31" i="24"/>
  <c r="V31" i="24"/>
  <c r="X30" i="24"/>
  <c r="W30" i="24"/>
  <c r="V30" i="24"/>
  <c r="X29" i="24"/>
  <c r="W29" i="24"/>
  <c r="V29" i="24"/>
  <c r="X28" i="24"/>
  <c r="W28" i="24"/>
  <c r="V28" i="24"/>
  <c r="X27" i="24"/>
  <c r="W27" i="24"/>
  <c r="V27" i="24"/>
  <c r="X26" i="24"/>
  <c r="W26" i="24"/>
  <c r="V26" i="24"/>
  <c r="X25" i="24"/>
  <c r="W25" i="24"/>
  <c r="V25" i="24"/>
  <c r="X24" i="24"/>
  <c r="W24" i="24"/>
  <c r="V24" i="24"/>
  <c r="X23" i="24"/>
  <c r="W23" i="24"/>
  <c r="V23" i="24"/>
  <c r="X22" i="24"/>
  <c r="W22" i="24"/>
  <c r="V22" i="24"/>
  <c r="X21" i="24"/>
  <c r="W21" i="24"/>
  <c r="V21" i="24"/>
  <c r="X20" i="24"/>
  <c r="W20" i="24"/>
  <c r="V20" i="24"/>
  <c r="X19" i="24"/>
  <c r="W19" i="24"/>
  <c r="V19" i="24"/>
  <c r="X18" i="24"/>
  <c r="W18" i="24"/>
  <c r="V18" i="24"/>
  <c r="X17" i="24"/>
  <c r="W17" i="24"/>
  <c r="V17" i="24"/>
  <c r="X16" i="24"/>
  <c r="W16" i="24"/>
  <c r="V16" i="24"/>
  <c r="X15" i="24"/>
  <c r="W15" i="24"/>
  <c r="V15" i="24"/>
  <c r="X14" i="24"/>
  <c r="W14" i="24"/>
  <c r="V14" i="24"/>
  <c r="X13" i="24"/>
  <c r="W13" i="24"/>
  <c r="V13" i="24"/>
  <c r="D42" i="23"/>
  <c r="K50" i="23"/>
  <c r="K49" i="23"/>
  <c r="K48" i="23"/>
  <c r="K47" i="23"/>
  <c r="K46" i="23"/>
  <c r="H50" i="23"/>
  <c r="H49" i="23"/>
  <c r="H48" i="23"/>
  <c r="H47" i="23"/>
  <c r="H46" i="23"/>
  <c r="F50" i="23"/>
  <c r="F49" i="23"/>
  <c r="F48" i="23"/>
  <c r="F47" i="23"/>
  <c r="F46" i="23"/>
  <c r="C50" i="23"/>
  <c r="C49" i="23"/>
  <c r="C48" i="23"/>
  <c r="C47" i="23"/>
  <c r="C46" i="23"/>
  <c r="C43" i="23"/>
  <c r="C42" i="23"/>
  <c r="C41" i="23"/>
  <c r="K43" i="23"/>
  <c r="K42" i="23"/>
  <c r="K41"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K14" i="23"/>
  <c r="K13" i="23"/>
  <c r="T43" i="23"/>
  <c r="S43" i="23"/>
  <c r="R43" i="23"/>
  <c r="T42" i="23"/>
  <c r="S42" i="23"/>
  <c r="R42" i="23"/>
  <c r="T41" i="23"/>
  <c r="S41" i="23"/>
  <c r="R41" i="23"/>
  <c r="T39" i="23"/>
  <c r="S39" i="23"/>
  <c r="R39" i="23"/>
  <c r="T38" i="23"/>
  <c r="S38" i="23"/>
  <c r="R38" i="23"/>
  <c r="T37" i="23"/>
  <c r="S37" i="23"/>
  <c r="R37" i="23"/>
  <c r="T36" i="23"/>
  <c r="S36" i="23"/>
  <c r="R36" i="23"/>
  <c r="T35" i="23"/>
  <c r="S35" i="23"/>
  <c r="R35" i="23"/>
  <c r="T34" i="23"/>
  <c r="S34" i="23"/>
  <c r="R34" i="23"/>
  <c r="T33" i="23"/>
  <c r="S33" i="23"/>
  <c r="R33" i="23"/>
  <c r="T32" i="23"/>
  <c r="S32" i="23"/>
  <c r="R32" i="23"/>
  <c r="T31" i="23"/>
  <c r="S31" i="23"/>
  <c r="R31" i="23"/>
  <c r="T30" i="23"/>
  <c r="S30" i="23"/>
  <c r="R30" i="23"/>
  <c r="T29" i="23"/>
  <c r="S29" i="23"/>
  <c r="R29" i="23"/>
  <c r="T28" i="23"/>
  <c r="S28" i="23"/>
  <c r="R28" i="23"/>
  <c r="T27" i="23"/>
  <c r="S27" i="23"/>
  <c r="R27" i="23"/>
  <c r="T26" i="23"/>
  <c r="S26" i="23"/>
  <c r="R26" i="23"/>
  <c r="T25" i="23"/>
  <c r="S25" i="23"/>
  <c r="R25" i="23"/>
  <c r="T24" i="23"/>
  <c r="S24" i="23"/>
  <c r="R24" i="23"/>
  <c r="T23" i="23"/>
  <c r="S23" i="23"/>
  <c r="R23" i="23"/>
  <c r="T22" i="23"/>
  <c r="S22" i="23"/>
  <c r="R22" i="23"/>
  <c r="T21" i="23"/>
  <c r="S21" i="23"/>
  <c r="R21" i="23"/>
  <c r="T20" i="23"/>
  <c r="S20" i="23"/>
  <c r="R20" i="23"/>
  <c r="T19" i="23"/>
  <c r="S19" i="23"/>
  <c r="R19" i="23"/>
  <c r="T18" i="23"/>
  <c r="S18" i="23"/>
  <c r="R18" i="23"/>
  <c r="T17" i="23"/>
  <c r="S17" i="23"/>
  <c r="R17" i="23"/>
  <c r="T16" i="23"/>
  <c r="S16" i="23"/>
  <c r="R16" i="23"/>
  <c r="T15" i="23"/>
  <c r="S15" i="23"/>
  <c r="R15" i="23"/>
  <c r="T14" i="23"/>
  <c r="S14" i="23"/>
  <c r="R14" i="23"/>
  <c r="T13" i="23"/>
  <c r="S13" i="23"/>
  <c r="R13" i="23"/>
  <c r="C42" i="32"/>
  <c r="D49" i="25" s="1"/>
  <c r="C41" i="32"/>
  <c r="D48" i="25" s="1"/>
  <c r="C40" i="32"/>
  <c r="D47" i="25" s="1"/>
  <c r="C39" i="32"/>
  <c r="D46" i="25" s="1"/>
  <c r="C39" i="31"/>
  <c r="D46" i="24" s="1"/>
  <c r="C38" i="31"/>
  <c r="D45" i="24" s="1"/>
  <c r="C37" i="31"/>
  <c r="D44" i="24" s="1"/>
  <c r="C36" i="31"/>
  <c r="D43" i="24" s="1"/>
  <c r="D42" i="24"/>
  <c r="C43" i="30"/>
  <c r="D50" i="23" s="1"/>
  <c r="C42" i="30"/>
  <c r="D49" i="23" s="1"/>
  <c r="C41" i="30"/>
  <c r="D48" i="23" s="1"/>
  <c r="C40" i="30"/>
  <c r="D47" i="23" s="1"/>
  <c r="D46" i="23"/>
  <c r="C37" i="29"/>
  <c r="C37" i="22"/>
  <c r="O128" i="10" l="1"/>
  <c r="AE3" i="13"/>
  <c r="E5" i="13" s="1"/>
  <c r="AE4" i="13"/>
  <c r="AE5" i="13"/>
  <c r="AE6" i="13"/>
  <c r="AE7" i="13"/>
  <c r="AE8" i="13"/>
  <c r="AE9" i="13"/>
  <c r="AE10" i="13"/>
  <c r="AE11" i="13"/>
  <c r="AE12" i="13"/>
  <c r="AE13" i="13"/>
  <c r="AE14" i="13"/>
  <c r="AE15" i="13"/>
  <c r="AE16" i="13"/>
  <c r="AE17" i="13"/>
  <c r="AE18" i="13"/>
  <c r="AE19" i="13"/>
  <c r="AE20" i="13"/>
  <c r="AE2" i="13"/>
  <c r="J41" i="25" l="1"/>
  <c r="J27" i="25"/>
  <c r="J25" i="25"/>
  <c r="J23" i="25"/>
  <c r="J21" i="25"/>
  <c r="J19" i="25"/>
  <c r="J17" i="25"/>
  <c r="J15" i="25"/>
  <c r="J13" i="25"/>
  <c r="J7" i="25"/>
  <c r="J8" i="25"/>
  <c r="J6" i="25"/>
  <c r="F8" i="25"/>
  <c r="F7" i="25"/>
  <c r="J7" i="24"/>
  <c r="J8" i="24"/>
  <c r="J6" i="24"/>
  <c r="F8" i="24"/>
  <c r="F7" i="24"/>
  <c r="J7" i="23"/>
  <c r="J8" i="23"/>
  <c r="J6" i="23"/>
  <c r="F8" i="23"/>
  <c r="F7" i="23"/>
  <c r="I39" i="24"/>
  <c r="J37" i="24"/>
  <c r="H35" i="24"/>
  <c r="I33" i="24"/>
  <c r="I31" i="24"/>
  <c r="J29" i="24"/>
  <c r="J27" i="24"/>
  <c r="I25" i="24"/>
  <c r="J23" i="24"/>
  <c r="I21" i="24"/>
  <c r="J19" i="24"/>
  <c r="I17" i="24"/>
  <c r="J15" i="24"/>
  <c r="J13" i="24"/>
  <c r="H39" i="23"/>
  <c r="J23" i="23"/>
  <c r="H13" i="23"/>
  <c r="C38" i="22"/>
  <c r="J6" i="22"/>
  <c r="J7" i="22"/>
  <c r="J8" i="22"/>
  <c r="C32" i="22"/>
  <c r="F38" i="22"/>
  <c r="F39" i="22"/>
  <c r="F40" i="22"/>
  <c r="F41" i="22"/>
  <c r="F37" i="22"/>
  <c r="K38" i="22"/>
  <c r="K39" i="22"/>
  <c r="K40" i="22"/>
  <c r="K41" i="22"/>
  <c r="K37" i="22"/>
  <c r="H38" i="22"/>
  <c r="H39" i="22"/>
  <c r="H40" i="22"/>
  <c r="H41" i="22"/>
  <c r="H37" i="22"/>
  <c r="D33" i="22"/>
  <c r="D34" i="22"/>
  <c r="D32" i="22"/>
  <c r="C39" i="22"/>
  <c r="C40" i="22"/>
  <c r="C41" i="22"/>
  <c r="C34" i="22"/>
  <c r="C33" i="22"/>
  <c r="C43" i="29"/>
  <c r="D38" i="22" s="1"/>
  <c r="C44" i="29"/>
  <c r="D39" i="22" s="1"/>
  <c r="C45" i="29"/>
  <c r="D40" i="22" s="1"/>
  <c r="C46" i="29"/>
  <c r="D41" i="22" s="1"/>
  <c r="D37" i="22"/>
  <c r="K33" i="22"/>
  <c r="K34" i="22"/>
  <c r="K32" i="22"/>
  <c r="K14" i="22"/>
  <c r="K15" i="22"/>
  <c r="K16" i="22"/>
  <c r="K17" i="22"/>
  <c r="K18" i="22"/>
  <c r="K19" i="22"/>
  <c r="K20" i="22"/>
  <c r="K21" i="22"/>
  <c r="K22" i="22"/>
  <c r="K23" i="22"/>
  <c r="K24" i="22"/>
  <c r="K25" i="22"/>
  <c r="K26" i="22"/>
  <c r="K27" i="22"/>
  <c r="K28" i="22"/>
  <c r="K29" i="22"/>
  <c r="K30" i="22"/>
  <c r="K13" i="22"/>
  <c r="S34" i="22"/>
  <c r="R34" i="22"/>
  <c r="Q34" i="22"/>
  <c r="S33" i="22"/>
  <c r="R33" i="22"/>
  <c r="Q33" i="22"/>
  <c r="S32" i="22"/>
  <c r="R32" i="22"/>
  <c r="Q32" i="22"/>
  <c r="Q14" i="22"/>
  <c r="R14" i="22"/>
  <c r="S14" i="22"/>
  <c r="Q15" i="22"/>
  <c r="R15" i="22"/>
  <c r="S15" i="22"/>
  <c r="Q16" i="22"/>
  <c r="R16" i="22"/>
  <c r="S16" i="22"/>
  <c r="Q17" i="22"/>
  <c r="R17" i="22"/>
  <c r="S17" i="22"/>
  <c r="Q18" i="22"/>
  <c r="R18" i="22"/>
  <c r="S18" i="22"/>
  <c r="Q19" i="22"/>
  <c r="R19" i="22"/>
  <c r="S19" i="22"/>
  <c r="Q20" i="22"/>
  <c r="R20" i="22"/>
  <c r="S20" i="22"/>
  <c r="Q21" i="22"/>
  <c r="R21" i="22"/>
  <c r="S21" i="22"/>
  <c r="Q22" i="22"/>
  <c r="R22" i="22"/>
  <c r="S22" i="22"/>
  <c r="Q23" i="22"/>
  <c r="R23" i="22"/>
  <c r="S23" i="22"/>
  <c r="Q24" i="22"/>
  <c r="R24" i="22"/>
  <c r="S24" i="22"/>
  <c r="Q25" i="22"/>
  <c r="R25" i="22"/>
  <c r="S25" i="22"/>
  <c r="Q26" i="22"/>
  <c r="R26" i="22"/>
  <c r="S26" i="22"/>
  <c r="Q27" i="22"/>
  <c r="R27" i="22"/>
  <c r="S27" i="22"/>
  <c r="Q28" i="22"/>
  <c r="R28" i="22"/>
  <c r="S28" i="22"/>
  <c r="Q29" i="22"/>
  <c r="R29" i="22"/>
  <c r="S29" i="22"/>
  <c r="Q30" i="22"/>
  <c r="R30" i="22"/>
  <c r="S30" i="22"/>
  <c r="S13" i="22"/>
  <c r="R13" i="22"/>
  <c r="Q13" i="22"/>
  <c r="E10" i="29"/>
  <c r="F6" i="22" s="1"/>
  <c r="BL138" i="10"/>
  <c r="BO9" i="10" s="1"/>
  <c r="BP9" i="10" s="1"/>
  <c r="BL80" i="10"/>
  <c r="BO7" i="10" s="1"/>
  <c r="BP7" i="10" s="1"/>
  <c r="BO5" i="10"/>
  <c r="BP5" i="10" s="1"/>
  <c r="BL75" i="10"/>
  <c r="BO6" i="10" s="1"/>
  <c r="BP6" i="10" s="1"/>
  <c r="BL81" i="10"/>
  <c r="BO8" i="10" l="1"/>
  <c r="BP8" i="10" s="1"/>
  <c r="BO2" i="10"/>
  <c r="J16" i="25"/>
  <c r="J22" i="25"/>
  <c r="J28" i="25"/>
  <c r="J31" i="25"/>
  <c r="J34" i="25"/>
  <c r="J37" i="25"/>
  <c r="H14" i="25"/>
  <c r="J26" i="25"/>
  <c r="J16" i="22"/>
  <c r="H20" i="25"/>
  <c r="J29" i="25"/>
  <c r="H32" i="25"/>
  <c r="J35" i="25"/>
  <c r="I38" i="25"/>
  <c r="J42" i="25"/>
  <c r="J18" i="25"/>
  <c r="J24" i="25"/>
  <c r="J30" i="25"/>
  <c r="J33" i="25"/>
  <c r="J36" i="25"/>
  <c r="J40" i="25"/>
  <c r="I24" i="25"/>
  <c r="H34" i="25"/>
  <c r="J38" i="25"/>
  <c r="I42" i="25"/>
  <c r="I14" i="25"/>
  <c r="H30" i="25"/>
  <c r="J14" i="25"/>
  <c r="I30" i="25"/>
  <c r="H35" i="25"/>
  <c r="I26" i="25"/>
  <c r="I17" i="25"/>
  <c r="H23" i="25"/>
  <c r="J20" i="25"/>
  <c r="I29" i="25"/>
  <c r="H26" i="25"/>
  <c r="H17" i="25"/>
  <c r="I36" i="25"/>
  <c r="H18" i="25"/>
  <c r="H38" i="25"/>
  <c r="I18" i="25"/>
  <c r="J32" i="25"/>
  <c r="H22" i="25"/>
  <c r="I34" i="25"/>
  <c r="H15" i="25"/>
  <c r="H19" i="25"/>
  <c r="H27" i="25"/>
  <c r="H31" i="25"/>
  <c r="H40" i="25"/>
  <c r="F6" i="25"/>
  <c r="I15" i="25"/>
  <c r="I19" i="25"/>
  <c r="I23" i="25"/>
  <c r="I27" i="25"/>
  <c r="I31" i="25"/>
  <c r="I35" i="25"/>
  <c r="I40" i="25"/>
  <c r="F6" i="23"/>
  <c r="I22" i="25"/>
  <c r="F6" i="24"/>
  <c r="J14" i="24"/>
  <c r="J26" i="24"/>
  <c r="I32" i="24"/>
  <c r="H16" i="25"/>
  <c r="H24" i="25"/>
  <c r="H28" i="25"/>
  <c r="H36" i="25"/>
  <c r="H41" i="25"/>
  <c r="I41" i="25"/>
  <c r="I16" i="25"/>
  <c r="I20" i="25"/>
  <c r="I28" i="25"/>
  <c r="I32" i="25"/>
  <c r="H13" i="25"/>
  <c r="H21" i="25"/>
  <c r="H25" i="25"/>
  <c r="H29" i="25"/>
  <c r="H33" i="25"/>
  <c r="H37" i="25"/>
  <c r="H42" i="25"/>
  <c r="I13" i="25"/>
  <c r="I21" i="25"/>
  <c r="I25" i="25"/>
  <c r="I33" i="25"/>
  <c r="I37" i="25"/>
  <c r="H36" i="23"/>
  <c r="J43" i="23"/>
  <c r="I15" i="23"/>
  <c r="J28" i="24"/>
  <c r="I19" i="24"/>
  <c r="J33" i="24"/>
  <c r="H19" i="24"/>
  <c r="J25" i="24"/>
  <c r="H27" i="24"/>
  <c r="I27" i="24"/>
  <c r="H28" i="24"/>
  <c r="I28" i="24"/>
  <c r="J31" i="24"/>
  <c r="J18" i="24"/>
  <c r="J24" i="24"/>
  <c r="J30" i="24"/>
  <c r="H13" i="24"/>
  <c r="H33" i="24"/>
  <c r="H16" i="23"/>
  <c r="J19" i="23"/>
  <c r="J22" i="23"/>
  <c r="H25" i="23"/>
  <c r="H28" i="23"/>
  <c r="I31" i="23"/>
  <c r="J34" i="23"/>
  <c r="I13" i="24"/>
  <c r="H18" i="23"/>
  <c r="H21" i="24"/>
  <c r="I35" i="24"/>
  <c r="J21" i="24"/>
  <c r="J35" i="24"/>
  <c r="J15" i="23"/>
  <c r="I20" i="24"/>
  <c r="I24" i="24"/>
  <c r="H15" i="24"/>
  <c r="H23" i="24"/>
  <c r="H29" i="24"/>
  <c r="H37" i="24"/>
  <c r="I16" i="24"/>
  <c r="J22" i="24"/>
  <c r="J34" i="24"/>
  <c r="I38" i="24"/>
  <c r="I15" i="24"/>
  <c r="I23" i="24"/>
  <c r="I29" i="24"/>
  <c r="I37" i="24"/>
  <c r="I43" i="23"/>
  <c r="J17" i="24"/>
  <c r="J39" i="24"/>
  <c r="H22" i="24"/>
  <c r="H17" i="24"/>
  <c r="H25" i="24"/>
  <c r="H31" i="24"/>
  <c r="H39" i="24"/>
  <c r="H38" i="24"/>
  <c r="J38" i="24"/>
  <c r="I34" i="24"/>
  <c r="H34" i="24"/>
  <c r="H32" i="24"/>
  <c r="J32" i="24"/>
  <c r="H30" i="24"/>
  <c r="I30" i="24"/>
  <c r="H26" i="24"/>
  <c r="I26" i="24"/>
  <c r="H24" i="24"/>
  <c r="I22" i="24"/>
  <c r="H20" i="24"/>
  <c r="J20" i="24"/>
  <c r="H18" i="24"/>
  <c r="I18" i="24"/>
  <c r="H16" i="24"/>
  <c r="J16" i="24"/>
  <c r="H14" i="24"/>
  <c r="I14" i="24"/>
  <c r="J31" i="23"/>
  <c r="H15" i="23"/>
  <c r="J18" i="23"/>
  <c r="J21" i="23"/>
  <c r="J24" i="23"/>
  <c r="J27" i="23"/>
  <c r="J33" i="23"/>
  <c r="J36" i="23"/>
  <c r="H43" i="23"/>
  <c r="I34" i="23"/>
  <c r="I16" i="23"/>
  <c r="J14" i="23"/>
  <c r="J17" i="23"/>
  <c r="J20" i="23"/>
  <c r="J26" i="23"/>
  <c r="J29" i="23"/>
  <c r="J32" i="23"/>
  <c r="I35" i="23"/>
  <c r="H38" i="23"/>
  <c r="J42" i="23"/>
  <c r="I19" i="23"/>
  <c r="J28" i="23"/>
  <c r="H19" i="23"/>
  <c r="H30" i="23"/>
  <c r="H27" i="23"/>
  <c r="I22" i="23"/>
  <c r="H31" i="23"/>
  <c r="J41" i="23"/>
  <c r="I28" i="23"/>
  <c r="H34" i="23"/>
  <c r="H26" i="23"/>
  <c r="I26" i="23"/>
  <c r="I18" i="23"/>
  <c r="I27" i="23"/>
  <c r="I38" i="23"/>
  <c r="J38" i="23"/>
  <c r="I39" i="23"/>
  <c r="J16" i="23"/>
  <c r="J25" i="23"/>
  <c r="J37" i="23"/>
  <c r="I41" i="23"/>
  <c r="H14" i="23"/>
  <c r="I30" i="23"/>
  <c r="J39" i="23"/>
  <c r="I14" i="23"/>
  <c r="H22" i="23"/>
  <c r="J30" i="23"/>
  <c r="H41" i="23"/>
  <c r="I37" i="23"/>
  <c r="H35" i="23"/>
  <c r="H20" i="23"/>
  <c r="H24" i="23"/>
  <c r="I32" i="23"/>
  <c r="I36" i="23"/>
  <c r="H23" i="23"/>
  <c r="J35" i="23"/>
  <c r="H32" i="23"/>
  <c r="I20" i="23"/>
  <c r="I24" i="23"/>
  <c r="H29" i="23"/>
  <c r="H33" i="23"/>
  <c r="H37" i="23"/>
  <c r="H42" i="23"/>
  <c r="I29" i="23"/>
  <c r="I42" i="23"/>
  <c r="H17" i="23"/>
  <c r="H21" i="23"/>
  <c r="I33" i="23"/>
  <c r="I13" i="23"/>
  <c r="I17" i="23"/>
  <c r="I21" i="23"/>
  <c r="I25" i="23"/>
  <c r="I23" i="23"/>
  <c r="J13" i="23"/>
  <c r="J13" i="22"/>
  <c r="H23" i="22"/>
  <c r="J24" i="22"/>
  <c r="H21" i="22"/>
  <c r="I15" i="22"/>
  <c r="J27" i="22"/>
  <c r="H24" i="22"/>
  <c r="I24" i="22"/>
  <c r="I21" i="22"/>
  <c r="J21" i="22"/>
  <c r="J30" i="22"/>
  <c r="J18" i="22"/>
  <c r="H15" i="22"/>
  <c r="H27" i="22"/>
  <c r="I27" i="22"/>
  <c r="H18" i="22"/>
  <c r="J29" i="22"/>
  <c r="J26" i="22"/>
  <c r="J23" i="22"/>
  <c r="J20" i="22"/>
  <c r="J17" i="22"/>
  <c r="I14" i="22"/>
  <c r="H28" i="22"/>
  <c r="I28" i="22"/>
  <c r="J14" i="22"/>
  <c r="J28" i="22"/>
  <c r="J25" i="22"/>
  <c r="I19" i="22"/>
  <c r="H34" i="22"/>
  <c r="J34" i="22"/>
  <c r="J33" i="22"/>
  <c r="J32" i="22"/>
  <c r="I34" i="22"/>
  <c r="H32" i="22"/>
  <c r="I32" i="22"/>
  <c r="I33" i="22"/>
  <c r="H33" i="22"/>
  <c r="H16" i="22"/>
  <c r="J22" i="22"/>
  <c r="J19" i="22"/>
  <c r="H19" i="22"/>
  <c r="J15" i="22"/>
  <c r="I23" i="22"/>
  <c r="H20" i="22"/>
  <c r="I20" i="22"/>
  <c r="I16" i="22"/>
  <c r="H25" i="22"/>
  <c r="H29" i="22"/>
  <c r="H17" i="22"/>
  <c r="I25" i="22"/>
  <c r="I29" i="22"/>
  <c r="I17" i="22"/>
  <c r="H22" i="22"/>
  <c r="H26" i="22"/>
  <c r="H30" i="22"/>
  <c r="H14" i="22"/>
  <c r="I18" i="22"/>
  <c r="I22" i="22"/>
  <c r="I26" i="22"/>
  <c r="I30" i="22"/>
  <c r="H13" i="22"/>
  <c r="I13" i="22"/>
  <c r="B10" i="10" l="1"/>
  <c r="E305" i="13"/>
  <c r="E287" i="13"/>
  <c r="E258" i="13"/>
  <c r="E240" i="13"/>
  <c r="E211" i="13"/>
  <c r="E193" i="13"/>
  <c r="E164" i="13"/>
  <c r="E146" i="13"/>
  <c r="E117" i="13"/>
  <c r="E99" i="13"/>
  <c r="Y44" i="10"/>
  <c r="E44" i="10"/>
  <c r="E70" i="13"/>
  <c r="E52" i="13"/>
  <c r="E23" i="13"/>
  <c r="O13" i="21" l="1"/>
  <c r="O12" i="21" l="1"/>
  <c r="AH120" i="21"/>
  <c r="AE121" i="21"/>
  <c r="X121" i="21"/>
  <c r="T75" i="21" l="1"/>
  <c r="T73" i="21"/>
  <c r="X44" i="21"/>
  <c r="R81" i="21" l="1"/>
  <c r="R80" i="21"/>
  <c r="O17" i="10" l="1"/>
  <c r="O108" i="10"/>
  <c r="E130" i="21" l="1"/>
  <c r="D55" i="23" l="1"/>
  <c r="D54" i="23"/>
  <c r="D53" i="23"/>
  <c r="D52" i="23"/>
  <c r="D51" i="23"/>
  <c r="D54" i="25"/>
  <c r="D53" i="25"/>
  <c r="D52" i="25"/>
  <c r="D51" i="25"/>
  <c r="D50" i="25"/>
  <c r="M43" i="21" l="1"/>
  <c r="X124" i="21" l="1"/>
  <c r="X123" i="21"/>
  <c r="AH75" i="21" l="1"/>
  <c r="M39" i="21" l="1"/>
  <c r="M40" i="21"/>
  <c r="M41" i="21"/>
  <c r="M42" i="21"/>
  <c r="R37" i="21" l="1"/>
  <c r="R36" i="21"/>
  <c r="M37" i="21"/>
  <c r="AC44" i="21" l="1"/>
  <c r="M45" i="21"/>
  <c r="R44" i="21"/>
  <c r="M44" i="21"/>
  <c r="M36" i="21"/>
  <c r="Y32" i="21"/>
  <c r="P32" i="21" l="1"/>
  <c r="E32" i="21"/>
  <c r="Z82" i="21"/>
  <c r="V82" i="21"/>
  <c r="E125" i="21"/>
  <c r="E124" i="21"/>
  <c r="E123" i="21"/>
  <c r="X120" i="21"/>
  <c r="E121" i="21"/>
  <c r="E120" i="21"/>
  <c r="AG81" i="21"/>
  <c r="N81" i="21"/>
  <c r="W76" i="21"/>
  <c r="Q76" i="21"/>
  <c r="W74" i="21"/>
  <c r="Q74" i="21"/>
  <c r="AK1" i="21" l="1"/>
  <c r="AO1" i="21"/>
  <c r="AF1" i="21"/>
  <c r="E129" i="21" l="1"/>
  <c r="AH124" i="21"/>
  <c r="AH123" i="21"/>
  <c r="Q124" i="21"/>
  <c r="Q125" i="21"/>
  <c r="Q123" i="21"/>
  <c r="P120" i="21"/>
  <c r="O115" i="21"/>
  <c r="O114" i="21"/>
  <c r="O113" i="21"/>
  <c r="AM112" i="21"/>
  <c r="Z112" i="21"/>
  <c r="P112" i="21"/>
  <c r="O111" i="21"/>
  <c r="O110" i="21"/>
  <c r="AM108" i="21"/>
  <c r="AM107" i="21"/>
  <c r="Z107" i="21"/>
  <c r="P107" i="21"/>
  <c r="O105" i="21"/>
  <c r="O104" i="21"/>
  <c r="O103" i="21"/>
  <c r="AM102" i="21"/>
  <c r="Z102" i="21"/>
  <c r="P102" i="21"/>
  <c r="O101" i="21"/>
  <c r="O100" i="21"/>
  <c r="AM98" i="21"/>
  <c r="AM97" i="21"/>
  <c r="Z97" i="21"/>
  <c r="P97" i="21"/>
  <c r="O95" i="21"/>
  <c r="O94" i="21"/>
  <c r="O93" i="21"/>
  <c r="AM92" i="21"/>
  <c r="Z92" i="21"/>
  <c r="P92" i="21"/>
  <c r="O91" i="21"/>
  <c r="O90" i="21"/>
  <c r="AM88" i="21"/>
  <c r="AM87" i="21"/>
  <c r="P87" i="21"/>
  <c r="Z81" i="21"/>
  <c r="W81" i="21"/>
  <c r="Z80" i="21"/>
  <c r="W80" i="21"/>
  <c r="AG76" i="21"/>
  <c r="AG74" i="21"/>
  <c r="AH73" i="21"/>
  <c r="AB75" i="21"/>
  <c r="Y75" i="21"/>
  <c r="AB73" i="21"/>
  <c r="Y73" i="21"/>
  <c r="Z87" i="21"/>
  <c r="M69" i="21"/>
  <c r="M68" i="21"/>
  <c r="V67" i="21"/>
  <c r="O67" i="21"/>
  <c r="O28" i="21"/>
  <c r="O27" i="21"/>
  <c r="O25" i="21"/>
  <c r="O21" i="21"/>
  <c r="O20" i="21"/>
  <c r="O19" i="21"/>
  <c r="O14" i="21"/>
  <c r="O109" i="21" l="1"/>
  <c r="O99" i="21"/>
  <c r="O89" i="21"/>
  <c r="O26" i="21"/>
  <c r="O18" i="21"/>
  <c r="O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NT</author>
    <author>bousai-179</author>
  </authors>
  <commentList>
    <comment ref="B10" authorId="0" shapeId="0" xr:uid="{00000000-0006-0000-0200-000002000000}">
      <text>
        <r>
          <rPr>
            <sz val="9"/>
            <color indexed="81"/>
            <rFont val="ＭＳ Ｐゴシック"/>
            <family val="3"/>
            <charset val="128"/>
          </rPr>
          <t>整理番号から特定行政庁名が
表示されます。（入力不要）</t>
        </r>
      </text>
    </comment>
    <comment ref="O14" authorId="0" shapeId="0" xr:uid="{00000000-0006-0000-0200-000003000000}">
      <text>
        <r>
          <rPr>
            <sz val="9"/>
            <color indexed="81"/>
            <rFont val="ＭＳ Ｐゴシック"/>
            <family val="3"/>
            <charset val="128"/>
          </rPr>
          <t>　報告者は管理者と同じになります。
　【２．管理者】欄と同じように記入。</t>
        </r>
      </text>
    </comment>
    <comment ref="O17" authorId="1" shapeId="0" xr:uid="{00000000-0006-0000-0200-000004000000}">
      <text>
        <r>
          <rPr>
            <sz val="9"/>
            <color indexed="81"/>
            <rFont val="ＭＳ Ｐゴシック"/>
            <family val="3"/>
            <charset val="128"/>
          </rPr>
          <t>　報告書（第二面）【４．防火設備の検査者】　　
　（代表となる検査者）の氏名が表示され
　ます。（入力不要）</t>
        </r>
      </text>
    </comment>
    <comment ref="O22" authorId="0" shapeId="0" xr:uid="{00000000-0006-0000-0200-000005000000}">
      <text>
        <r>
          <rPr>
            <sz val="8"/>
            <color indexed="81"/>
            <rFont val="ＭＳ Ｐゴシック"/>
            <family val="3"/>
            <charset val="128"/>
          </rPr>
          <t xml:space="preserve">
 法人の場合は、法人の名称、肩書き及び代表者氏名を記入。
 共同住宅で区分所有の場合は、共同住宅名称の後に
 「区分所有者一同」と記入。</t>
        </r>
      </text>
    </comment>
    <comment ref="O23" authorId="0" shapeId="0" xr:uid="{00000000-0006-0000-0200-000006000000}">
      <text>
        <r>
          <rPr>
            <sz val="8"/>
            <color indexed="81"/>
            <rFont val="ＭＳ Ｐゴシック"/>
            <family val="3"/>
            <charset val="128"/>
          </rPr>
          <t xml:space="preserve">
事業所の個別郵便番号がある場合は、
その番号を記入。
</t>
        </r>
        <r>
          <rPr>
            <sz val="8"/>
            <color indexed="10"/>
            <rFont val="ＭＳ Ｐゴシック"/>
            <family val="3"/>
            <charset val="128"/>
          </rPr>
          <t>入力間違いに注意してください。</t>
        </r>
      </text>
    </comment>
    <comment ref="O24" authorId="0" shapeId="0" xr:uid="{00000000-0006-0000-0200-000007000000}">
      <text>
        <r>
          <rPr>
            <sz val="8"/>
            <color indexed="81"/>
            <rFont val="ＭＳ Ｐゴシック"/>
            <family val="3"/>
            <charset val="128"/>
          </rPr>
          <t>法人の場合は、法人の所在地を記入。</t>
        </r>
      </text>
    </comment>
    <comment ref="O25" authorId="2" shapeId="0" xr:uid="{00000000-0006-0000-0200-000008000000}">
      <text>
        <r>
          <rPr>
            <sz val="8"/>
            <color indexed="10"/>
            <rFont val="ＭＳ Ｐゴシック"/>
            <family val="3"/>
            <charset val="128"/>
          </rPr>
          <t>入力間違いに注意してください。</t>
        </r>
      </text>
    </comment>
    <comment ref="O30" authorId="0" shapeId="0" xr:uid="{00000000-0006-0000-0200-000009000000}">
      <text>
        <r>
          <rPr>
            <sz val="8"/>
            <color indexed="81"/>
            <rFont val="ＭＳ Ｐゴシック"/>
            <family val="3"/>
            <charset val="128"/>
          </rPr>
          <t xml:space="preserve">
 法人の場合は、法人の名称、肩書き及び代表者氏名を記入。
 共同住宅で区分所有の場合は、理事長名を記入。
</t>
        </r>
      </text>
    </comment>
    <comment ref="O31" authorId="0" shapeId="0" xr:uid="{00000000-0006-0000-0200-00000A000000}">
      <text>
        <r>
          <rPr>
            <sz val="8"/>
            <color indexed="81"/>
            <rFont val="ＭＳ Ｐゴシック"/>
            <family val="3"/>
            <charset val="128"/>
          </rPr>
          <t xml:space="preserve">事業所の個別郵便番号がある場合は、
その番号を記入。
</t>
        </r>
        <r>
          <rPr>
            <sz val="8"/>
            <color indexed="10"/>
            <rFont val="ＭＳ Ｐゴシック"/>
            <family val="3"/>
            <charset val="128"/>
          </rPr>
          <t>入力間違いに注意してください。</t>
        </r>
      </text>
    </comment>
    <comment ref="O32" authorId="0" shapeId="0" xr:uid="{00000000-0006-0000-0200-00000B000000}">
      <text>
        <r>
          <rPr>
            <sz val="8"/>
            <color indexed="81"/>
            <rFont val="ＭＳ Ｐゴシック"/>
            <family val="3"/>
            <charset val="128"/>
          </rPr>
          <t>法人の場合は、法人の所在地を記入。</t>
        </r>
      </text>
    </comment>
    <comment ref="O33" authorId="2" shapeId="0" xr:uid="{00000000-0006-0000-0200-00000C000000}">
      <text>
        <r>
          <rPr>
            <sz val="8"/>
            <color indexed="10"/>
            <rFont val="ＭＳ Ｐゴシック"/>
            <family val="3"/>
            <charset val="128"/>
          </rPr>
          <t>入力間違いに注意してください。</t>
        </r>
      </text>
    </comment>
    <comment ref="O37" authorId="0" shapeId="0" xr:uid="{00000000-0006-0000-0200-00000D000000}">
      <text>
        <r>
          <rPr>
            <sz val="8"/>
            <color indexed="81"/>
            <rFont val="ＭＳ Ｐゴシック"/>
            <family val="3"/>
            <charset val="128"/>
          </rPr>
          <t>住居表示で記入。</t>
        </r>
      </text>
    </comment>
    <comment ref="O40" authorId="2" shapeId="0" xr:uid="{00000000-0006-0000-0200-00000E000000}">
      <text>
        <r>
          <rPr>
            <sz val="9"/>
            <color indexed="81"/>
            <rFont val="ＭＳ Ｐゴシック"/>
            <family val="3"/>
            <charset val="128"/>
          </rPr>
          <t>　報告する建築物の主たる用途を全て記入
　してください。ただし、駐車場や機械室等
　は不要。</t>
        </r>
      </text>
    </comment>
    <comment ref="A56" authorId="0" shapeId="0" xr:uid="{00000000-0006-0000-0200-00000F000000}">
      <text>
        <r>
          <rPr>
            <sz val="9"/>
            <color indexed="8"/>
            <rFont val="ＭＳ Ｐゴシック"/>
            <family val="3"/>
            <charset val="128"/>
          </rPr>
          <t>　報告書（副本）返送先を</t>
        </r>
        <r>
          <rPr>
            <b/>
            <sz val="9"/>
            <color indexed="8"/>
            <rFont val="ＭＳ Ｐゴシック"/>
            <family val="3"/>
            <charset val="128"/>
          </rPr>
          <t>必ず記入。</t>
        </r>
      </text>
    </comment>
    <comment ref="D56" authorId="0" shapeId="0" xr:uid="{00000000-0006-0000-0200-000010000000}">
      <text>
        <r>
          <rPr>
            <sz val="8"/>
            <color indexed="81"/>
            <rFont val="ＭＳ Ｐゴシック"/>
            <family val="3"/>
            <charset val="128"/>
          </rPr>
          <t>会社名、部署名、担当者名
を記入してください。</t>
        </r>
      </text>
    </comment>
    <comment ref="X56" authorId="0" shapeId="0" xr:uid="{00000000-0006-0000-0200-000011000000}">
      <text>
        <r>
          <rPr>
            <sz val="9"/>
            <color indexed="8"/>
            <rFont val="ＭＳ Ｐゴシック"/>
            <family val="3"/>
            <charset val="128"/>
          </rPr>
          <t>　報告書の内容について回答できる方の連絡先を記入。
　この欄が空欄の場合は、検査者へ連絡します。</t>
        </r>
      </text>
    </comment>
    <comment ref="AA56" authorId="0" shapeId="0" xr:uid="{00000000-0006-0000-0200-000012000000}">
      <text>
        <r>
          <rPr>
            <sz val="8"/>
            <color indexed="81"/>
            <rFont val="ＭＳ Ｐゴシック"/>
            <family val="3"/>
            <charset val="128"/>
          </rPr>
          <t>会社名、部署名、担当者名
を記入してください。</t>
        </r>
      </text>
    </comment>
    <comment ref="D57" authorId="0" shapeId="0" xr:uid="{00000000-0006-0000-0200-000013000000}">
      <text>
        <r>
          <rPr>
            <sz val="8"/>
            <color indexed="81"/>
            <rFont val="ＭＳ Ｐゴシック"/>
            <family val="3"/>
            <charset val="128"/>
          </rPr>
          <t>事業所の個別〒がある
場合は、その番号を
記入してください。</t>
        </r>
      </text>
    </comment>
    <comment ref="AA57" authorId="0" shapeId="0" xr:uid="{A1F89F72-86A1-4552-9475-C849F7ABDADB}">
      <text>
        <r>
          <rPr>
            <sz val="8"/>
            <color indexed="81"/>
            <rFont val="ＭＳ Ｐゴシック"/>
            <family val="3"/>
            <charset val="128"/>
          </rPr>
          <t>事業所の個別〒がある
場合は、その番号を
記入してください。</t>
        </r>
      </text>
    </comment>
    <comment ref="D58" authorId="0" shapeId="0" xr:uid="{00000000-0006-0000-0200-000015000000}">
      <text>
        <r>
          <rPr>
            <sz val="8"/>
            <color indexed="81"/>
            <rFont val="ＭＳ Ｐゴシック"/>
            <family val="3"/>
            <charset val="128"/>
          </rPr>
          <t>法人の場合は
所在地を記入してください。</t>
        </r>
      </text>
    </comment>
    <comment ref="AA58" authorId="0" shapeId="0" xr:uid="{4824F624-733A-495F-ADB0-B9C0DAC66AA4}">
      <text>
        <r>
          <rPr>
            <sz val="8"/>
            <color indexed="81"/>
            <rFont val="ＭＳ Ｐゴシック"/>
            <family val="3"/>
            <charset val="128"/>
          </rPr>
          <t>法人の場合は
所在地を記入してください。</t>
        </r>
      </text>
    </comment>
    <comment ref="D59" authorId="0" shapeId="0" xr:uid="{00000000-0006-0000-0200-000017000000}">
      <text>
        <r>
          <rPr>
            <sz val="8"/>
            <color indexed="81"/>
            <rFont val="ＭＳ Ｐゴシック"/>
            <family val="3"/>
            <charset val="128"/>
          </rPr>
          <t>日中に連絡できる
電話番号を記入。</t>
        </r>
      </text>
    </comment>
    <comment ref="AA59" authorId="0" shapeId="0" xr:uid="{2B63431A-38DE-448E-8A61-ECEC4D7365FA}">
      <text>
        <r>
          <rPr>
            <sz val="8"/>
            <color indexed="81"/>
            <rFont val="ＭＳ Ｐゴシック"/>
            <family val="3"/>
            <charset val="128"/>
          </rPr>
          <t>日中に連絡できる
電話番号を記入。</t>
        </r>
      </text>
    </comment>
    <comment ref="L67" authorId="0" shapeId="0" xr:uid="{00000000-0006-0000-0200-000018000000}">
      <text>
        <r>
          <rPr>
            <sz val="8"/>
            <color indexed="81"/>
            <rFont val="ＭＳ Ｐゴシック"/>
            <family val="3"/>
            <charset val="128"/>
          </rPr>
          <t>小数点以下３桁目を切り捨てし、
２桁まで記入。</t>
        </r>
      </text>
    </comment>
    <comment ref="L68" authorId="0" shapeId="0" xr:uid="{00000000-0006-0000-0200-000019000000}">
      <text>
        <r>
          <rPr>
            <sz val="8"/>
            <color indexed="81"/>
            <rFont val="ＭＳ Ｐゴシック"/>
            <family val="3"/>
            <charset val="128"/>
          </rPr>
          <t>小数点以下３桁目を切り捨てし、
２桁まで記入。</t>
        </r>
      </text>
    </comment>
    <comment ref="T72" authorId="0" shapeId="0" xr:uid="{00000000-0006-0000-0200-00001A000000}">
      <text>
        <r>
          <rPr>
            <sz val="8"/>
            <color indexed="10"/>
            <rFont val="ＭＳ Ｐゴシック"/>
            <family val="3"/>
            <charset val="128"/>
          </rPr>
          <t>和暦で記入する場合は、元号を含めて記入してください。</t>
        </r>
      </text>
    </comment>
    <comment ref="T74" authorId="0" shapeId="0" xr:uid="{00000000-0006-0000-0200-00001B000000}">
      <text>
        <r>
          <rPr>
            <sz val="8"/>
            <color indexed="10"/>
            <rFont val="ＭＳ Ｐゴシック"/>
            <family val="3"/>
            <charset val="128"/>
          </rPr>
          <t>和暦で記入する場合は、元号を含めて記入してください。</t>
        </r>
      </text>
    </comment>
    <comment ref="R79" authorId="0" shapeId="0" xr:uid="{00000000-0006-0000-0200-00001C000000}">
      <text>
        <r>
          <rPr>
            <sz val="8"/>
            <color indexed="10"/>
            <rFont val="ＭＳ Ｐゴシック"/>
            <family val="3"/>
            <charset val="128"/>
          </rPr>
          <t>和暦で記入する場合は、元号を含めて記入してください。</t>
        </r>
      </text>
    </comment>
    <comment ref="R80" authorId="0" shapeId="0" xr:uid="{218229E3-7631-4FF2-9C9B-09E00554FA94}">
      <text>
        <r>
          <rPr>
            <sz val="8"/>
            <color indexed="10"/>
            <rFont val="ＭＳ Ｐゴシック"/>
            <family val="3"/>
            <charset val="128"/>
          </rPr>
          <t>和暦で記入する場合は、元号を含めて記入してください。</t>
        </r>
      </text>
    </comment>
    <comment ref="AG80" authorId="0" shapeId="0" xr:uid="{00000000-0006-0000-0200-00001F000000}">
      <text>
        <r>
          <rPr>
            <sz val="8"/>
            <color indexed="81"/>
            <rFont val="ＭＳ Ｐゴシック"/>
            <family val="3"/>
            <charset val="128"/>
          </rPr>
          <t>”今回初めて検査する”など、
前回が報告対象となっていない
場合にも”未実施”を選択。</t>
        </r>
      </text>
    </comment>
    <comment ref="T81" authorId="0" shapeId="0" xr:uid="{00000000-0006-0000-0200-000020000000}">
      <text>
        <r>
          <rPr>
            <sz val="8"/>
            <color indexed="81"/>
            <rFont val="ＭＳ Ｐゴシック"/>
            <family val="3"/>
            <charset val="128"/>
          </rPr>
          <t>【ロ．前回の検査】に
”未実施”を選択した場合は、
この欄の記入は必要ない。</t>
        </r>
      </text>
    </comment>
    <comment ref="Z86" authorId="0" shapeId="0" xr:uid="{00000000-0006-0000-0200-000021000000}">
      <text>
        <r>
          <rPr>
            <sz val="8"/>
            <color indexed="81"/>
            <rFont val="ＭＳ Ｐゴシック"/>
            <family val="3"/>
            <charset val="128"/>
          </rPr>
          <t>建設大臣、国土交通大臣
又は都道府県知事を記入。</t>
        </r>
      </text>
    </comment>
    <comment ref="Z91" authorId="0" shapeId="0" xr:uid="{00000000-0006-0000-0200-000022000000}">
      <text>
        <r>
          <rPr>
            <sz val="8"/>
            <color indexed="81"/>
            <rFont val="ＭＳ Ｐゴシック"/>
            <family val="3"/>
            <charset val="128"/>
          </rPr>
          <t>建築士事務所を登録している
都道府県名を記入。</t>
        </r>
      </text>
    </comment>
    <comment ref="O92" authorId="0" shapeId="0" xr:uid="{00000000-0006-0000-0200-000023000000}">
      <text>
        <r>
          <rPr>
            <sz val="8"/>
            <color indexed="10"/>
            <rFont val="ＭＳ Ｐゴシック"/>
            <family val="3"/>
            <charset val="128"/>
          </rPr>
          <t>入力間違いに注意してください。</t>
        </r>
      </text>
    </comment>
    <comment ref="O93" authorId="0" shapeId="0" xr:uid="{00000000-0006-0000-0200-000024000000}">
      <text>
        <r>
          <rPr>
            <sz val="8"/>
            <color indexed="81"/>
            <rFont val="ＭＳ Ｐゴシック"/>
            <family val="3"/>
            <charset val="128"/>
          </rPr>
          <t>検査者が法人に所属していない
場合は、自宅の住所を記入。</t>
        </r>
      </text>
    </comment>
    <comment ref="O94" authorId="0" shapeId="0" xr:uid="{00000000-0006-0000-0200-000025000000}">
      <text>
        <r>
          <rPr>
            <sz val="8"/>
            <color indexed="81"/>
            <rFont val="ＭＳ Ｐゴシック"/>
            <family val="3"/>
            <charset val="128"/>
          </rPr>
          <t xml:space="preserve">日中に連絡できる番号を記入。
</t>
        </r>
        <r>
          <rPr>
            <sz val="8"/>
            <color indexed="10"/>
            <rFont val="ＭＳ Ｐゴシック"/>
            <family val="3"/>
            <charset val="128"/>
          </rPr>
          <t>入力間違いに注意してください。</t>
        </r>
      </text>
    </comment>
    <comment ref="Z96" authorId="0" shapeId="0" xr:uid="{00000000-0006-0000-0200-000026000000}">
      <text>
        <r>
          <rPr>
            <sz val="8"/>
            <color indexed="81"/>
            <rFont val="ＭＳ Ｐゴシック"/>
            <family val="3"/>
            <charset val="128"/>
          </rPr>
          <t>建設大臣、国土交通大臣
又は都道府県知事を記入。</t>
        </r>
      </text>
    </comment>
    <comment ref="Z101" authorId="0" shapeId="0" xr:uid="{00000000-0006-0000-0200-000027000000}">
      <text>
        <r>
          <rPr>
            <sz val="8"/>
            <color indexed="81"/>
            <rFont val="ＭＳ Ｐゴシック"/>
            <family val="3"/>
            <charset val="128"/>
          </rPr>
          <t>建築士事務所を登録している
都道府県名を記入。</t>
        </r>
      </text>
    </comment>
    <comment ref="O102" authorId="0" shapeId="0" xr:uid="{00000000-0006-0000-0200-000028000000}">
      <text>
        <r>
          <rPr>
            <sz val="8"/>
            <color indexed="10"/>
            <rFont val="ＭＳ Ｐゴシック"/>
            <family val="3"/>
            <charset val="128"/>
          </rPr>
          <t>入力間違いに注意してください。</t>
        </r>
      </text>
    </comment>
    <comment ref="O103" authorId="0" shapeId="0" xr:uid="{00000000-0006-0000-0200-000029000000}">
      <text>
        <r>
          <rPr>
            <sz val="8"/>
            <color indexed="81"/>
            <rFont val="ＭＳ Ｐゴシック"/>
            <family val="3"/>
            <charset val="128"/>
          </rPr>
          <t>検査者が法人に所属していない
場合は、自宅の住所を記入。</t>
        </r>
      </text>
    </comment>
    <comment ref="O104" authorId="0" shapeId="0" xr:uid="{00000000-0006-0000-0200-00002A000000}">
      <text>
        <r>
          <rPr>
            <sz val="8"/>
            <color indexed="81"/>
            <rFont val="ＭＳ Ｐゴシック"/>
            <family val="3"/>
            <charset val="128"/>
          </rPr>
          <t xml:space="preserve">日中に連絡できる番号を記入。
</t>
        </r>
        <r>
          <rPr>
            <sz val="8"/>
            <color indexed="10"/>
            <rFont val="ＭＳ Ｐゴシック"/>
            <family val="3"/>
            <charset val="128"/>
          </rPr>
          <t>入力間違いに注意してください。</t>
        </r>
      </text>
    </comment>
    <comment ref="Z106" authorId="0" shapeId="0" xr:uid="{00000000-0006-0000-0200-00002C000000}">
      <text>
        <r>
          <rPr>
            <sz val="8"/>
            <color indexed="81"/>
            <rFont val="ＭＳ Ｐゴシック"/>
            <family val="3"/>
            <charset val="128"/>
          </rPr>
          <t>建設大臣、国土交通大臣
又は都道府県知事を記入。</t>
        </r>
      </text>
    </comment>
    <comment ref="Z111" authorId="0" shapeId="0" xr:uid="{00000000-0006-0000-0200-00002E000000}">
      <text>
        <r>
          <rPr>
            <sz val="8"/>
            <color indexed="81"/>
            <rFont val="ＭＳ Ｐゴシック"/>
            <family val="3"/>
            <charset val="128"/>
          </rPr>
          <t>建築士事務所を登録している
都道府県名を記入。</t>
        </r>
      </text>
    </comment>
    <comment ref="O112" authorId="0" shapeId="0" xr:uid="{00000000-0006-0000-0200-00002F000000}">
      <text>
        <r>
          <rPr>
            <sz val="8"/>
            <color indexed="10"/>
            <rFont val="ＭＳ Ｐゴシック"/>
            <family val="3"/>
            <charset val="128"/>
          </rPr>
          <t>入力間違いに注意してください。</t>
        </r>
      </text>
    </comment>
    <comment ref="O113" authorId="0" shapeId="0" xr:uid="{00000000-0006-0000-0200-000030000000}">
      <text>
        <r>
          <rPr>
            <sz val="8"/>
            <color indexed="81"/>
            <rFont val="ＭＳ Ｐゴシック"/>
            <family val="3"/>
            <charset val="128"/>
          </rPr>
          <t>検査者が法人に所属していない
場合は、自宅の住所を記入。</t>
        </r>
      </text>
    </comment>
    <comment ref="O114" authorId="0" shapeId="0" xr:uid="{00000000-0006-0000-0200-000031000000}">
      <text>
        <r>
          <rPr>
            <sz val="8"/>
            <color indexed="81"/>
            <rFont val="ＭＳ Ｐゴシック"/>
            <family val="3"/>
            <charset val="128"/>
          </rPr>
          <t xml:space="preserve">日中に連絡できる番号を記入。
</t>
        </r>
        <r>
          <rPr>
            <sz val="8"/>
            <color indexed="10"/>
            <rFont val="ＭＳ Ｐゴシック"/>
            <family val="3"/>
            <charset val="128"/>
          </rPr>
          <t>入力間違いに注意してください。</t>
        </r>
      </text>
    </comment>
    <comment ref="O129" authorId="2" shapeId="0" xr:uid="{00000000-0006-0000-0200-000034000000}">
      <text>
        <r>
          <rPr>
            <sz val="9"/>
            <color indexed="81"/>
            <rFont val="ＭＳ Ｐゴシック"/>
            <family val="3"/>
            <charset val="128"/>
          </rPr>
          <t>　【ロ】は以下のように記入。詳しくは作成要領参照。
　</t>
        </r>
        <r>
          <rPr>
            <b/>
            <sz val="9"/>
            <color indexed="10"/>
            <rFont val="ＭＳ Ｐゴシック"/>
            <family val="3"/>
            <charset val="128"/>
          </rPr>
          <t>≪注意≫指摘の内容は記入しない。</t>
        </r>
        <r>
          <rPr>
            <sz val="9"/>
            <color indexed="81"/>
            <rFont val="ＭＳ Ｐゴシック"/>
            <family val="3"/>
            <charset val="128"/>
          </rPr>
          <t xml:space="preserve">
　記入例）</t>
        </r>
        <r>
          <rPr>
            <b/>
            <sz val="9"/>
            <color indexed="81"/>
            <rFont val="ＭＳ Ｐゴシック"/>
            <family val="3"/>
            <charset val="128"/>
          </rPr>
          <t>　防火扉（竪穴区画）、防火シャッター（竪穴区画、その他の区画）</t>
        </r>
      </text>
    </comment>
    <comment ref="R134" authorId="0" shapeId="0" xr:uid="{00000000-0006-0000-0200-000035000000}">
      <text>
        <r>
          <rPr>
            <sz val="8"/>
            <color indexed="10"/>
            <rFont val="ＭＳ Ｐゴシック"/>
            <family val="3"/>
            <charset val="128"/>
          </rPr>
          <t>和暦で記入する場合は、元号を含めて記入してください。</t>
        </r>
      </text>
    </comment>
    <comment ref="R138" authorId="0" shapeId="0" xr:uid="{00000000-0006-0000-0200-000036000000}">
      <text>
        <r>
          <rPr>
            <sz val="8"/>
            <color indexed="81"/>
            <rFont val="ＭＳ Ｐゴシック"/>
            <family val="3"/>
            <charset val="128"/>
          </rPr>
          <t>「無」を選択した場合、
【ロ．不具合記録】及び【ハ．改善の状況】は、記入しない。</t>
        </r>
      </text>
    </comment>
    <comment ref="X140" authorId="0" shapeId="0" xr:uid="{00000000-0006-0000-0200-000037000000}">
      <text>
        <r>
          <rPr>
            <sz val="8"/>
            <color indexed="10"/>
            <rFont val="ＭＳ Ｐゴシック"/>
            <family val="3"/>
            <charset val="128"/>
          </rPr>
          <t>和暦で記入する場合は、元号を含めて記入してください。</t>
        </r>
      </text>
    </comment>
    <comment ref="E144" authorId="0" shapeId="0" xr:uid="{00000000-0006-0000-0200-000038000000}">
      <text>
        <r>
          <rPr>
            <sz val="8"/>
            <color indexed="81"/>
            <rFont val="ＭＳ Ｐゴシック"/>
            <family val="3"/>
            <charset val="128"/>
          </rPr>
          <t>この欄に書ききれない場合は、
別紙に記入し、添付する。</t>
        </r>
      </text>
    </comment>
    <comment ref="B152" authorId="0" shapeId="0" xr:uid="{00000000-0006-0000-0200-000039000000}">
      <text>
        <r>
          <rPr>
            <sz val="8"/>
            <color indexed="81"/>
            <rFont val="ＭＳ Ｐゴシック"/>
            <family val="3"/>
            <charset val="128"/>
          </rPr>
          <t>年月は和暦で表示。</t>
        </r>
      </text>
    </comment>
    <comment ref="H152" authorId="0" shapeId="0" xr:uid="{00000000-0006-0000-0200-00003A000000}">
      <text>
        <r>
          <rPr>
            <sz val="8"/>
            <color indexed="81"/>
            <rFont val="ＭＳ Ｐゴシック"/>
            <family val="3"/>
            <charset val="128"/>
          </rPr>
          <t>概要を記入する場合は、
当該防火設備が設置されている
区画の概要を明記。</t>
        </r>
      </text>
    </comment>
    <comment ref="R152" authorId="0" shapeId="0" xr:uid="{00000000-0006-0000-0200-00003B000000}">
      <text>
        <r>
          <rPr>
            <sz val="8"/>
            <color indexed="81"/>
            <rFont val="ＭＳ Ｐゴシック"/>
            <family val="3"/>
            <charset val="128"/>
          </rPr>
          <t>原因不明の場合は
「</t>
        </r>
        <r>
          <rPr>
            <b/>
            <sz val="8"/>
            <color indexed="81"/>
            <rFont val="ＭＳ Ｐゴシック"/>
            <family val="3"/>
            <charset val="128"/>
          </rPr>
          <t>不明</t>
        </r>
        <r>
          <rPr>
            <sz val="8"/>
            <color indexed="81"/>
            <rFont val="ＭＳ Ｐゴシック"/>
            <family val="3"/>
            <charset val="128"/>
          </rPr>
          <t>」と記入。</t>
        </r>
      </text>
    </comment>
    <comment ref="AC152" authorId="0" shapeId="0" xr:uid="{00000000-0006-0000-0200-00003C000000}">
      <text>
        <r>
          <rPr>
            <sz val="8"/>
            <color indexed="81"/>
            <rFont val="ＭＳ Ｐゴシック"/>
            <family val="3"/>
            <charset val="128"/>
          </rPr>
          <t>年月は和暦で表示。</t>
        </r>
        <r>
          <rPr>
            <sz val="8"/>
            <color indexed="81"/>
            <rFont val="ＭＳ Ｐゴシック"/>
            <family val="3"/>
            <charset val="128"/>
          </rPr>
          <t xml:space="preserve">
改善予定がない場合には「</t>
        </r>
        <r>
          <rPr>
            <b/>
            <sz val="8"/>
            <color indexed="81"/>
            <rFont val="ＭＳ Ｐゴシック"/>
            <family val="3"/>
            <charset val="128"/>
          </rPr>
          <t>－</t>
        </r>
        <r>
          <rPr>
            <sz val="8"/>
            <color indexed="81"/>
            <rFont val="ＭＳ Ｐゴシック"/>
            <family val="3"/>
            <charset val="128"/>
          </rPr>
          <t>」を記入。</t>
        </r>
      </text>
    </comment>
    <comment ref="AI152" authorId="0" shapeId="0" xr:uid="{00000000-0006-0000-0200-00003D000000}">
      <text>
        <r>
          <rPr>
            <sz val="8"/>
            <color indexed="81"/>
            <rFont val="ＭＳ Ｐゴシック"/>
            <family val="3"/>
            <charset val="128"/>
          </rPr>
          <t>改善実施済み又は改善予定の場合は
具体的措置の概要を記入。
改善を行う予定がない場合には
その理由を記入。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Z3" authorId="0" shapeId="0" xr:uid="{61F6023C-B5C0-4912-AC53-A5EACD37CA8E}">
      <text>
        <r>
          <rPr>
            <sz val="8"/>
            <color indexed="81"/>
            <rFont val="ＭＳ Ｐゴシック"/>
            <family val="3"/>
            <charset val="128"/>
          </rPr>
          <t>建設大臣、国土交通大臣
又は都道府県知事を記入。</t>
        </r>
      </text>
    </comment>
    <comment ref="Z8" authorId="0" shapeId="0" xr:uid="{0CD71CAF-2404-40A4-958B-EB48E1E4A5DD}">
      <text>
        <r>
          <rPr>
            <sz val="8"/>
            <color indexed="81"/>
            <rFont val="ＭＳ Ｐゴシック"/>
            <family val="3"/>
            <charset val="128"/>
          </rPr>
          <t>建築士事務所を登録している
都道府県名を記入。</t>
        </r>
      </text>
    </comment>
    <comment ref="O9" authorId="0" shapeId="0" xr:uid="{63E957A4-AD2B-43B8-975E-B6D6AB57CC1C}">
      <text>
        <r>
          <rPr>
            <sz val="8"/>
            <color indexed="10"/>
            <rFont val="ＭＳ Ｐゴシック"/>
            <family val="3"/>
            <charset val="128"/>
          </rPr>
          <t>入力間違いに注意してください。</t>
        </r>
      </text>
    </comment>
    <comment ref="O10" authorId="0" shapeId="0" xr:uid="{DF3FB6BC-5C97-4FA7-B472-8EE320C314AB}">
      <text>
        <r>
          <rPr>
            <sz val="8"/>
            <color indexed="81"/>
            <rFont val="ＭＳ Ｐゴシック"/>
            <family val="3"/>
            <charset val="128"/>
          </rPr>
          <t>検査者が法人に所属していない
場合は、自宅の住所を記入。</t>
        </r>
      </text>
    </comment>
    <comment ref="O11" authorId="0" shapeId="0" xr:uid="{2868B75B-662B-40B6-97C3-FBEDB35D7A53}">
      <text>
        <r>
          <rPr>
            <sz val="8"/>
            <color indexed="81"/>
            <rFont val="ＭＳ Ｐゴシック"/>
            <family val="3"/>
            <charset val="128"/>
          </rPr>
          <t xml:space="preserve">日中に連絡できる番号を記入。
</t>
        </r>
        <r>
          <rPr>
            <sz val="8"/>
            <color indexed="10"/>
            <rFont val="ＭＳ Ｐゴシック"/>
            <family val="3"/>
            <charset val="128"/>
          </rPr>
          <t>入力間違いに注意してください。</t>
        </r>
      </text>
    </comment>
    <comment ref="Z14" authorId="0" shapeId="0" xr:uid="{074A5081-FE81-4486-96CC-DAA75E228BB8}">
      <text>
        <r>
          <rPr>
            <sz val="8"/>
            <color indexed="81"/>
            <rFont val="ＭＳ Ｐゴシック"/>
            <family val="3"/>
            <charset val="128"/>
          </rPr>
          <t>建設大臣、国土交通大臣
又は都道府県知事を記入。</t>
        </r>
      </text>
    </comment>
    <comment ref="Z19" authorId="0" shapeId="0" xr:uid="{FD7F16E7-C3F9-49E1-BE43-7CA93D74D1D6}">
      <text>
        <r>
          <rPr>
            <sz val="8"/>
            <color indexed="81"/>
            <rFont val="ＭＳ Ｐゴシック"/>
            <family val="3"/>
            <charset val="128"/>
          </rPr>
          <t>建築士事務所を登録している
都道府県名を記入。</t>
        </r>
      </text>
    </comment>
    <comment ref="O20" authorId="0" shapeId="0" xr:uid="{30D240DD-E21A-4A86-B271-C4AECAE11555}">
      <text>
        <r>
          <rPr>
            <sz val="8"/>
            <color indexed="10"/>
            <rFont val="ＭＳ Ｐゴシック"/>
            <family val="3"/>
            <charset val="128"/>
          </rPr>
          <t>入力間違いに注意してください。</t>
        </r>
      </text>
    </comment>
    <comment ref="O21" authorId="0" shapeId="0" xr:uid="{79AA4C49-372E-4B7F-A747-B02A9728384D}">
      <text>
        <r>
          <rPr>
            <sz val="8"/>
            <color indexed="81"/>
            <rFont val="ＭＳ Ｐゴシック"/>
            <family val="3"/>
            <charset val="128"/>
          </rPr>
          <t>検査者が法人に所属していない
場合は、自宅の住所を記入。</t>
        </r>
      </text>
    </comment>
    <comment ref="O22" authorId="0" shapeId="0" xr:uid="{351593F0-B69C-4BFC-824D-067DA5EB9E18}">
      <text>
        <r>
          <rPr>
            <sz val="8"/>
            <color indexed="81"/>
            <rFont val="ＭＳ Ｐゴシック"/>
            <family val="3"/>
            <charset val="128"/>
          </rPr>
          <t xml:space="preserve">日中に連絡できる番号を記入。
</t>
        </r>
        <r>
          <rPr>
            <sz val="8"/>
            <color indexed="10"/>
            <rFont val="ＭＳ Ｐゴシック"/>
            <family val="3"/>
            <charset val="128"/>
          </rPr>
          <t>入力間違いに注意してください。</t>
        </r>
      </text>
    </comment>
    <comment ref="Z25" authorId="0" shapeId="0" xr:uid="{025FC2F9-5B42-4786-9A15-C42D98BC55EB}">
      <text>
        <r>
          <rPr>
            <sz val="8"/>
            <color indexed="81"/>
            <rFont val="ＭＳ Ｐゴシック"/>
            <family val="3"/>
            <charset val="128"/>
          </rPr>
          <t>建設大臣、国土交通大臣
又は都道府県知事を記入。</t>
        </r>
      </text>
    </comment>
    <comment ref="Z30" authorId="0" shapeId="0" xr:uid="{0DD3355D-6CAE-4EEB-B1D1-FC54247B74DA}">
      <text>
        <r>
          <rPr>
            <sz val="8"/>
            <color indexed="81"/>
            <rFont val="ＭＳ Ｐゴシック"/>
            <family val="3"/>
            <charset val="128"/>
          </rPr>
          <t>建築士事務所を登録している
都道府県名を記入。</t>
        </r>
      </text>
    </comment>
    <comment ref="O31" authorId="0" shapeId="0" xr:uid="{0E9890B8-9E6B-4D1D-84AB-FEFCF1B84BD1}">
      <text>
        <r>
          <rPr>
            <sz val="8"/>
            <color indexed="10"/>
            <rFont val="ＭＳ Ｐゴシック"/>
            <family val="3"/>
            <charset val="128"/>
          </rPr>
          <t>入力間違いに注意してください。</t>
        </r>
      </text>
    </comment>
    <comment ref="O32" authorId="0" shapeId="0" xr:uid="{14B7D708-3B85-45B0-8044-3AB1A8BCD082}">
      <text>
        <r>
          <rPr>
            <sz val="8"/>
            <color indexed="81"/>
            <rFont val="ＭＳ Ｐゴシック"/>
            <family val="3"/>
            <charset val="128"/>
          </rPr>
          <t>検査者が法人に所属していない
場合は、自宅の住所を記入。</t>
        </r>
      </text>
    </comment>
    <comment ref="O33" authorId="0" shapeId="0" xr:uid="{F6939B4D-67D5-43BB-9176-90A41DD9216B}">
      <text>
        <r>
          <rPr>
            <sz val="8"/>
            <color indexed="81"/>
            <rFont val="ＭＳ Ｐゴシック"/>
            <family val="3"/>
            <charset val="128"/>
          </rPr>
          <t xml:space="preserve">日中に連絡できる番号を記入。
</t>
        </r>
        <r>
          <rPr>
            <sz val="8"/>
            <color indexed="10"/>
            <rFont val="ＭＳ Ｐゴシック"/>
            <family val="3"/>
            <charset val="128"/>
          </rPr>
          <t>入力間違いに注意してください。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B42" authorId="0" shapeId="0" xr:uid="{E29B4098-1207-4FAE-8EA1-7989DFF48826}">
      <text>
        <r>
          <rPr>
            <sz val="8"/>
            <color indexed="81"/>
            <rFont val="ＭＳ Ｐゴシック"/>
            <family val="3"/>
            <charset val="128"/>
          </rPr>
          <t>数字のみ入力ください。
(　)書きで表示されます。</t>
        </r>
      </text>
    </comment>
    <comment ref="C42" authorId="0" shapeId="0" xr:uid="{1DF69F66-5037-404B-85B3-31B8EA74FCC9}">
      <text>
        <r>
          <rPr>
            <sz val="8"/>
            <color indexed="81"/>
            <rFont val="ＭＳ Ｐゴシック"/>
            <family val="3"/>
            <charset val="128"/>
          </rPr>
          <t>「番号」欄に数字を入力すると、
検査項目が表示されます。
この欄には文字の入力や
削除はしないでください。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B39" authorId="0" shapeId="0" xr:uid="{753DA413-5E30-4692-9C33-E0F9CDB4AA56}">
      <text>
        <r>
          <rPr>
            <sz val="8"/>
            <color indexed="81"/>
            <rFont val="ＭＳ Ｐゴシック"/>
            <family val="3"/>
            <charset val="128"/>
          </rPr>
          <t>数字のみ入力ください。
(　)書きで表示されます。</t>
        </r>
      </text>
    </comment>
    <comment ref="C39" authorId="0" shapeId="0" xr:uid="{4DA73426-46A6-498C-989B-FBC6B2C56F9D}">
      <text>
        <r>
          <rPr>
            <sz val="8"/>
            <color indexed="81"/>
            <rFont val="ＭＳ Ｐゴシック"/>
            <family val="3"/>
            <charset val="128"/>
          </rPr>
          <t>「番号」欄に数字を入力すると、
検査項目が表示されます。
この欄には文字の入力や
削除はしないでください。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B35" authorId="0" shapeId="0" xr:uid="{6AA34F0B-B8F2-446C-86F0-D2DF0E23A5C7}">
      <text>
        <r>
          <rPr>
            <sz val="8"/>
            <color indexed="81"/>
            <rFont val="ＭＳ Ｐゴシック"/>
            <family val="3"/>
            <charset val="128"/>
          </rPr>
          <t>数字を入力すると
(　)書きで表示されます。</t>
        </r>
      </text>
    </comment>
    <comment ref="C35" authorId="0" shapeId="0" xr:uid="{A9089BFF-8FA3-4A13-B9CC-C61A259ADB42}">
      <text>
        <r>
          <rPr>
            <sz val="8"/>
            <color indexed="81"/>
            <rFont val="ＭＳ Ｐゴシック"/>
            <family val="3"/>
            <charset val="128"/>
          </rPr>
          <t>「番号」欄に数字を入力すると、
検査項目が表示されます。
この欄には文字の入力や
削除はしないでください。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B38" authorId="0" shapeId="0" xr:uid="{7E55E875-8D95-46E7-9FC9-9AD078BADC0D}">
      <text>
        <r>
          <rPr>
            <sz val="8"/>
            <color indexed="81"/>
            <rFont val="ＭＳ Ｐゴシック"/>
            <family val="3"/>
            <charset val="128"/>
          </rPr>
          <t>数字を入力すると
(　)書きで表示されます。</t>
        </r>
      </text>
    </comment>
    <comment ref="C38" authorId="0" shapeId="0" xr:uid="{C7405791-5630-48CE-B277-C926F65D2E76}">
      <text>
        <r>
          <rPr>
            <sz val="8"/>
            <color indexed="81"/>
            <rFont val="ＭＳ Ｐゴシック"/>
            <family val="3"/>
            <charset val="128"/>
          </rPr>
          <t>「番号」欄に数字を入力すると、
検査項目が表示されます。
この欄には文字の入力や
削除はしないでください。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C5" authorId="0" shapeId="0" xr:uid="{00000000-0006-0000-0800-000001000000}">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5" authorId="0" shapeId="0" xr:uid="{00000000-0006-0000-0800-000002000000}">
      <text>
        <r>
          <rPr>
            <sz val="9"/>
            <color indexed="81"/>
            <rFont val="ＭＳ Ｐゴシック"/>
            <family val="3"/>
            <charset val="128"/>
          </rPr>
          <t>検査項目番号を
選択してください。</t>
        </r>
      </text>
    </comment>
    <comment ref="C23" authorId="0" shapeId="0" xr:uid="{00000000-0006-0000-0800-000003000000}">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23" authorId="0" shapeId="0" xr:uid="{00000000-0006-0000-0800-000004000000}">
      <text>
        <r>
          <rPr>
            <sz val="9"/>
            <color indexed="81"/>
            <rFont val="ＭＳ Ｐゴシック"/>
            <family val="3"/>
            <charset val="128"/>
          </rPr>
          <t>検査項目番号を
選択してください。</t>
        </r>
      </text>
    </comment>
    <comment ref="C52" authorId="0" shapeId="0" xr:uid="{F6A15971-B572-468A-8F13-9ECE09F71AE6}">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52" authorId="0" shapeId="0" xr:uid="{587205CC-3D12-4F06-92CC-35A6E0D5F4B6}">
      <text>
        <r>
          <rPr>
            <sz val="9"/>
            <color indexed="81"/>
            <rFont val="ＭＳ Ｐゴシック"/>
            <family val="3"/>
            <charset val="128"/>
          </rPr>
          <t>検査項目番号を
選択してください。</t>
        </r>
      </text>
    </comment>
    <comment ref="C70" authorId="0" shapeId="0" xr:uid="{7980316F-E886-4036-BBB2-95A34FDC2A8F}">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70" authorId="0" shapeId="0" xr:uid="{9427AE22-D96B-4EC1-AEB8-973B553C7DD4}">
      <text>
        <r>
          <rPr>
            <sz val="9"/>
            <color indexed="81"/>
            <rFont val="ＭＳ Ｐゴシック"/>
            <family val="3"/>
            <charset val="128"/>
          </rPr>
          <t>検査項目番号を
選択してください。</t>
        </r>
      </text>
    </comment>
    <comment ref="C99" authorId="0" shapeId="0" xr:uid="{A270E157-6F49-4A4D-B4FD-8C4C4F80DE9D}">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99" authorId="0" shapeId="0" xr:uid="{A88E1285-42C7-4C5D-A38C-BD202BD4926A}">
      <text>
        <r>
          <rPr>
            <sz val="9"/>
            <color indexed="81"/>
            <rFont val="ＭＳ Ｐゴシック"/>
            <family val="3"/>
            <charset val="128"/>
          </rPr>
          <t>検査項目番号を
選択してください。</t>
        </r>
      </text>
    </comment>
    <comment ref="C117" authorId="0" shapeId="0" xr:uid="{129B0BEE-0CAD-405A-9CA8-E011D9828AB1}">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117" authorId="0" shapeId="0" xr:uid="{70FC90E1-096F-4E2C-9AAD-F2D52BD025EC}">
      <text>
        <r>
          <rPr>
            <sz val="9"/>
            <color indexed="81"/>
            <rFont val="ＭＳ Ｐゴシック"/>
            <family val="3"/>
            <charset val="128"/>
          </rPr>
          <t>検査項目番号を
選択してください。</t>
        </r>
      </text>
    </comment>
    <comment ref="C146" authorId="0" shapeId="0" xr:uid="{5AB1E29D-4680-429C-80D0-7D3A4C1A1B08}">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146" authorId="0" shapeId="0" xr:uid="{5CF06DD3-2723-437B-9B2B-DD26A6905411}">
      <text>
        <r>
          <rPr>
            <sz val="9"/>
            <color indexed="81"/>
            <rFont val="ＭＳ Ｐゴシック"/>
            <family val="3"/>
            <charset val="128"/>
          </rPr>
          <t>検査項目番号を
選択してください。</t>
        </r>
      </text>
    </comment>
    <comment ref="C164" authorId="0" shapeId="0" xr:uid="{ED029C2F-1FBE-449F-982A-3E1CA66B1D58}">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164" authorId="0" shapeId="0" xr:uid="{B4B3A578-CF82-4E5D-9C32-59BE56F6F09E}">
      <text>
        <r>
          <rPr>
            <sz val="9"/>
            <color indexed="81"/>
            <rFont val="ＭＳ Ｐゴシック"/>
            <family val="3"/>
            <charset val="128"/>
          </rPr>
          <t>検査項目番号を
選択してください。</t>
        </r>
      </text>
    </comment>
    <comment ref="C193" authorId="0" shapeId="0" xr:uid="{F9E8D83E-14BD-44CF-892F-06BF1D1567C0}">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193" authorId="0" shapeId="0" xr:uid="{722D45B3-3F69-446F-B243-90DC5CE48EED}">
      <text>
        <r>
          <rPr>
            <sz val="9"/>
            <color indexed="81"/>
            <rFont val="ＭＳ Ｐゴシック"/>
            <family val="3"/>
            <charset val="128"/>
          </rPr>
          <t>検査項目番号を
選択してください。</t>
        </r>
      </text>
    </comment>
    <comment ref="C211" authorId="0" shapeId="0" xr:uid="{F2880D3A-F4D6-40AD-BC66-396F9F27BA64}">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211" authorId="0" shapeId="0" xr:uid="{4C7795C8-6753-40F5-B8C9-E44380ACC161}">
      <text>
        <r>
          <rPr>
            <sz val="9"/>
            <color indexed="81"/>
            <rFont val="ＭＳ Ｐゴシック"/>
            <family val="3"/>
            <charset val="128"/>
          </rPr>
          <t>検査項目番号を
選択してください。</t>
        </r>
      </text>
    </comment>
    <comment ref="C240" authorId="0" shapeId="0" xr:uid="{E62DEFFA-E204-4FF6-BFC3-26D1CF5A1342}">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240" authorId="0" shapeId="0" xr:uid="{2958A933-BE8C-4A5C-9365-0F21C626AA46}">
      <text>
        <r>
          <rPr>
            <sz val="9"/>
            <color indexed="81"/>
            <rFont val="ＭＳ Ｐゴシック"/>
            <family val="3"/>
            <charset val="128"/>
          </rPr>
          <t>検査項目番号を
選択してください。</t>
        </r>
      </text>
    </comment>
    <comment ref="C258" authorId="0" shapeId="0" xr:uid="{E3BF890E-E515-4289-A18B-D081E668B168}">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258" authorId="0" shapeId="0" xr:uid="{9A4C3817-A02A-4815-9929-52510AAEB9CD}">
      <text>
        <r>
          <rPr>
            <sz val="9"/>
            <color indexed="81"/>
            <rFont val="ＭＳ Ｐゴシック"/>
            <family val="3"/>
            <charset val="128"/>
          </rPr>
          <t>検査項目番号を
選択してください。</t>
        </r>
      </text>
    </comment>
    <comment ref="C287" authorId="0" shapeId="0" xr:uid="{2028EE30-1A62-4B87-9619-5D897B736489}">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287" authorId="0" shapeId="0" xr:uid="{177F5349-F1A0-4BF8-9A87-24B96631AFFF}">
      <text>
        <r>
          <rPr>
            <sz val="9"/>
            <color indexed="81"/>
            <rFont val="ＭＳ Ｐゴシック"/>
            <family val="3"/>
            <charset val="128"/>
          </rPr>
          <t>検査項目番号を
選択してください。</t>
        </r>
      </text>
    </comment>
    <comment ref="C305" authorId="0" shapeId="0" xr:uid="{BD201175-D935-4A34-B9AD-8D2247368C60}">
      <text>
        <r>
          <rPr>
            <sz val="9"/>
            <color indexed="81"/>
            <rFont val="ＭＳ Ｐゴシック"/>
            <family val="3"/>
            <charset val="128"/>
          </rPr>
          <t>以下から選択してください
第一号：防火扉
第二号：防火シャッター
第三号：耐火クロススクリーン
第四号：ドレンチャー</t>
        </r>
      </text>
    </comment>
    <comment ref="D305" authorId="0" shapeId="0" xr:uid="{EA0C6DF8-2BA8-4D43-B7CF-0F32720901C9}">
      <text>
        <r>
          <rPr>
            <sz val="9"/>
            <color indexed="81"/>
            <rFont val="ＭＳ Ｐゴシック"/>
            <family val="3"/>
            <charset val="128"/>
          </rPr>
          <t>検査項目番号を
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U3" authorId="0" shapeId="0" xr:uid="{00000000-0006-0000-0100-000001000000}">
      <text>
        <r>
          <rPr>
            <b/>
            <sz val="9"/>
            <color indexed="10"/>
            <rFont val="ＭＳ Ｐゴシック"/>
            <family val="3"/>
            <charset val="128"/>
          </rPr>
          <t>　</t>
        </r>
        <r>
          <rPr>
            <b/>
            <sz val="9"/>
            <color indexed="47"/>
            <rFont val="ＭＳ Ｐゴシック"/>
            <family val="3"/>
            <charset val="128"/>
          </rPr>
          <t>■</t>
        </r>
        <r>
          <rPr>
            <b/>
            <sz val="9"/>
            <color indexed="81"/>
            <rFont val="ＭＳ Ｐゴシック"/>
            <family val="3"/>
            <charset val="128"/>
          </rPr>
          <t>セルには、直接入力しないでください。</t>
        </r>
        <r>
          <rPr>
            <b/>
            <sz val="9"/>
            <color indexed="18"/>
            <rFont val="ＭＳ Ｐゴシック"/>
            <family val="3"/>
            <charset val="128"/>
          </rPr>
          <t xml:space="preserve">
　</t>
        </r>
        <r>
          <rPr>
            <b/>
            <sz val="9"/>
            <color indexed="81"/>
            <rFont val="ＭＳ Ｐゴシック"/>
            <family val="3"/>
            <charset val="128"/>
          </rPr>
          <t>報告書シートに入力したものが、この概要書
　シートに反映されます。</t>
        </r>
      </text>
    </comment>
    <comment ref="AS45" authorId="0" shapeId="0" xr:uid="{00000000-0006-0000-0100-000003000000}">
      <text>
        <r>
          <rPr>
            <sz val="8"/>
            <color indexed="81"/>
            <rFont val="ＭＳ Ｐゴシック"/>
            <family val="3"/>
            <charset val="128"/>
          </rPr>
          <t>【ニ．改善の状況】欄で「予定なし」
にチェックがある場合は理由を記入。
所有者又は管理者に確認した上で記入。</t>
        </r>
      </text>
    </comment>
  </commentList>
</comments>
</file>

<file path=xl/sharedStrings.xml><?xml version="1.0" encoding="utf-8"?>
<sst xmlns="http://schemas.openxmlformats.org/spreadsheetml/2006/main" count="2395" uniqueCount="906">
  <si>
    <t>定期検査報告書</t>
    <rPh sb="0" eb="2">
      <t>テイキ</t>
    </rPh>
    <rPh sb="2" eb="4">
      <t>ケンサ</t>
    </rPh>
    <rPh sb="4" eb="6">
      <t>ホウコク</t>
    </rPh>
    <rPh sb="6" eb="7">
      <t>ショ</t>
    </rPh>
    <phoneticPr fontId="5"/>
  </si>
  <si>
    <t>（第一面）</t>
    <rPh sb="1" eb="2">
      <t>ダイ</t>
    </rPh>
    <rPh sb="2" eb="3">
      <t>1</t>
    </rPh>
    <rPh sb="3" eb="4">
      <t>メン</t>
    </rPh>
    <phoneticPr fontId="5"/>
  </si>
  <si>
    <t>様</t>
    <rPh sb="0" eb="1">
      <t>サマ</t>
    </rPh>
    <phoneticPr fontId="5"/>
  </si>
  <si>
    <t>年</t>
    <phoneticPr fontId="5"/>
  </si>
  <si>
    <t>月に改善予定)</t>
    <phoneticPr fontId="5"/>
  </si>
  <si>
    <t>（第二面）</t>
    <rPh sb="1" eb="2">
      <t>ダイ</t>
    </rPh>
    <rPh sb="2" eb="4">
      <t>ニメン</t>
    </rPh>
    <phoneticPr fontId="5"/>
  </si>
  <si>
    <t>月</t>
    <phoneticPr fontId="5"/>
  </si>
  <si>
    <t>日</t>
    <phoneticPr fontId="5"/>
  </si>
  <si>
    <t>第</t>
    <rPh sb="0" eb="1">
      <t>ダイ</t>
    </rPh>
    <phoneticPr fontId="5"/>
  </si>
  <si>
    <t>号</t>
    <phoneticPr fontId="5"/>
  </si>
  <si>
    <t>)</t>
    <phoneticPr fontId="5"/>
  </si>
  <si>
    <t>未実施</t>
    <rPh sb="0" eb="3">
      <t>ミジッシ</t>
    </rPh>
    <phoneticPr fontId="5"/>
  </si>
  <si>
    <t>有</t>
    <rPh sb="0" eb="1">
      <t>アリ</t>
    </rPh>
    <phoneticPr fontId="5"/>
  </si>
  <si>
    <t>無</t>
    <rPh sb="0" eb="1">
      <t>ナ</t>
    </rPh>
    <phoneticPr fontId="5"/>
  </si>
  <si>
    <t>（代表となる検査者）</t>
    <rPh sb="1" eb="3">
      <t>ダイヒョウ</t>
    </rPh>
    <rPh sb="6" eb="8">
      <t>ケンサ</t>
    </rPh>
    <rPh sb="8" eb="9">
      <t>シャ</t>
    </rPh>
    <phoneticPr fontId="5"/>
  </si>
  <si>
    <t>第</t>
    <phoneticPr fontId="5"/>
  </si>
  <si>
    <t>（その他の検査者）</t>
    <rPh sb="3" eb="4">
      <t>タ</t>
    </rPh>
    <rPh sb="5" eb="7">
      <t>ケンサ</t>
    </rPh>
    <rPh sb="7" eb="8">
      <t>シャ</t>
    </rPh>
    <phoneticPr fontId="5"/>
  </si>
  <si>
    <t>（</t>
    <phoneticPr fontId="5"/>
  </si>
  <si>
    <t>要是正の指摘あり</t>
    <rPh sb="0" eb="1">
      <t>ヨウ</t>
    </rPh>
    <rPh sb="1" eb="3">
      <t>ゼセイ</t>
    </rPh>
    <rPh sb="4" eb="6">
      <t>シテキ</t>
    </rPh>
    <phoneticPr fontId="5"/>
  </si>
  <si>
    <t>指摘なし</t>
    <rPh sb="0" eb="2">
      <t>シテキ</t>
    </rPh>
    <phoneticPr fontId="5"/>
  </si>
  <si>
    <t>実施済</t>
    <rPh sb="0" eb="2">
      <t>ジッシ</t>
    </rPh>
    <rPh sb="2" eb="3">
      <t>ズ</t>
    </rPh>
    <phoneticPr fontId="5"/>
  </si>
  <si>
    <t>予定なし</t>
    <rPh sb="0" eb="2">
      <t>ヨテイ</t>
    </rPh>
    <phoneticPr fontId="5"/>
  </si>
  <si>
    <t>（第三面）</t>
    <rPh sb="1" eb="2">
      <t>ダイ</t>
    </rPh>
    <rPh sb="2" eb="3">
      <t>３</t>
    </rPh>
    <rPh sb="3" eb="4">
      <t>メン</t>
    </rPh>
    <phoneticPr fontId="5"/>
  </si>
  <si>
    <t>不具合の概要</t>
    <rPh sb="0" eb="3">
      <t>フグアイ</t>
    </rPh>
    <rPh sb="4" eb="6">
      <t>ガイヨウ</t>
    </rPh>
    <phoneticPr fontId="5"/>
  </si>
  <si>
    <t>考えられる原因</t>
    <rPh sb="0" eb="1">
      <t>カンガ</t>
    </rPh>
    <rPh sb="5" eb="7">
      <t>ゲンイン</t>
    </rPh>
    <phoneticPr fontId="5"/>
  </si>
  <si>
    <t>改善措置の概要等</t>
    <rPh sb="0" eb="2">
      <t>カイゼン</t>
    </rPh>
    <rPh sb="2" eb="4">
      <t>ソチ</t>
    </rPh>
    <rPh sb="5" eb="7">
      <t>ガイヨウ</t>
    </rPh>
    <rPh sb="7" eb="8">
      <t>トウ</t>
    </rPh>
    <phoneticPr fontId="5"/>
  </si>
  <si>
    <t>年</t>
    <rPh sb="0" eb="1">
      <t>ネン</t>
    </rPh>
    <phoneticPr fontId="5"/>
  </si>
  <si>
    <t>日</t>
    <rPh sb="0" eb="1">
      <t>ニチ</t>
    </rPh>
    <phoneticPr fontId="5"/>
  </si>
  <si>
    <t>月</t>
    <rPh sb="0" eb="1">
      <t>ガツ</t>
    </rPh>
    <phoneticPr fontId="5"/>
  </si>
  <si>
    <t xml:space="preserve"> (</t>
  </si>
  <si>
    <t>指定確認検査機関</t>
    <phoneticPr fontId="5"/>
  </si>
  <si>
    <t>報告）</t>
    <phoneticPr fontId="5"/>
  </si>
  <si>
    <t>実施</t>
    <phoneticPr fontId="5"/>
  </si>
  <si>
    <t>（防火設備）</t>
    <rPh sb="1" eb="3">
      <t>ボウカ</t>
    </rPh>
    <rPh sb="3" eb="5">
      <t>セツビ</t>
    </rPh>
    <phoneticPr fontId="5"/>
  </si>
  <si>
    <t>千代田区長</t>
    <phoneticPr fontId="7"/>
  </si>
  <si>
    <t>中央区長</t>
    <phoneticPr fontId="7"/>
  </si>
  <si>
    <t>港区長</t>
    <phoneticPr fontId="7"/>
  </si>
  <si>
    <t>新宿区長</t>
    <phoneticPr fontId="7"/>
  </si>
  <si>
    <t>文京区長</t>
    <phoneticPr fontId="7"/>
  </si>
  <si>
    <t>台東区長</t>
    <phoneticPr fontId="7"/>
  </si>
  <si>
    <t>墨田区長</t>
    <phoneticPr fontId="7"/>
  </si>
  <si>
    <t>江東区長</t>
    <phoneticPr fontId="7"/>
  </si>
  <si>
    <t>品川区長</t>
    <phoneticPr fontId="7"/>
  </si>
  <si>
    <t>目黒区長</t>
    <phoneticPr fontId="7"/>
  </si>
  <si>
    <t>大田区長</t>
    <phoneticPr fontId="7"/>
  </si>
  <si>
    <t>世田谷区長</t>
    <phoneticPr fontId="7"/>
  </si>
  <si>
    <t>渋谷区長</t>
    <phoneticPr fontId="7"/>
  </si>
  <si>
    <t>中野区長</t>
    <phoneticPr fontId="7"/>
  </si>
  <si>
    <t>杉並区長</t>
    <phoneticPr fontId="7"/>
  </si>
  <si>
    <t>豊島区長</t>
    <phoneticPr fontId="7"/>
  </si>
  <si>
    <t>北区長</t>
    <phoneticPr fontId="7"/>
  </si>
  <si>
    <t>荒川区長</t>
    <rPh sb="0" eb="2">
      <t>アラカワ</t>
    </rPh>
    <phoneticPr fontId="7"/>
  </si>
  <si>
    <t>板橋区長</t>
    <phoneticPr fontId="7"/>
  </si>
  <si>
    <t>練馬区長</t>
    <phoneticPr fontId="7"/>
  </si>
  <si>
    <t>足立区長</t>
    <phoneticPr fontId="7"/>
  </si>
  <si>
    <t>葛飾区長</t>
    <phoneticPr fontId="7"/>
  </si>
  <si>
    <t>江戸川区長</t>
    <phoneticPr fontId="7"/>
  </si>
  <si>
    <t>八王子市長</t>
    <phoneticPr fontId="7"/>
  </si>
  <si>
    <t>町田市長</t>
    <phoneticPr fontId="7"/>
  </si>
  <si>
    <t>府中市長</t>
    <phoneticPr fontId="7"/>
  </si>
  <si>
    <t>調布市長</t>
    <phoneticPr fontId="7"/>
  </si>
  <si>
    <t>三鷹市長</t>
    <phoneticPr fontId="7"/>
  </si>
  <si>
    <t>武蔵野市長</t>
    <phoneticPr fontId="7"/>
  </si>
  <si>
    <t>日野市長</t>
    <phoneticPr fontId="7"/>
  </si>
  <si>
    <t>立川市長</t>
    <phoneticPr fontId="7"/>
  </si>
  <si>
    <t>国分寺市長</t>
    <phoneticPr fontId="7"/>
  </si>
  <si>
    <t>多摩建築指導事務所長</t>
    <rPh sb="0" eb="2">
      <t>タマ</t>
    </rPh>
    <rPh sb="2" eb="4">
      <t>ケンチク</t>
    </rPh>
    <rPh sb="4" eb="6">
      <t>シドウ</t>
    </rPh>
    <rPh sb="6" eb="8">
      <t>ジム</t>
    </rPh>
    <rPh sb="8" eb="9">
      <t>ショ</t>
    </rPh>
    <rPh sb="9" eb="10">
      <t>チョウ</t>
    </rPh>
    <phoneticPr fontId="5"/>
  </si>
  <si>
    <t>号</t>
    <rPh sb="0" eb="1">
      <t>ゴウ</t>
    </rPh>
    <phoneticPr fontId="5"/>
  </si>
  <si>
    <t>年</t>
    <phoneticPr fontId="5"/>
  </si>
  <si>
    <t>月</t>
    <phoneticPr fontId="5"/>
  </si>
  <si>
    <t>日</t>
    <phoneticPr fontId="5"/>
  </si>
  <si>
    <t>号</t>
    <phoneticPr fontId="5"/>
  </si>
  <si>
    <t>指定確認検査機関</t>
    <phoneticPr fontId="5"/>
  </si>
  <si>
    <t>)</t>
    <phoneticPr fontId="5"/>
  </si>
  <si>
    <t>年</t>
    <phoneticPr fontId="5"/>
  </si>
  <si>
    <t>月</t>
    <phoneticPr fontId="5"/>
  </si>
  <si>
    <t>日</t>
    <phoneticPr fontId="5"/>
  </si>
  <si>
    <t>実施</t>
    <phoneticPr fontId="5"/>
  </si>
  <si>
    <t>年</t>
    <phoneticPr fontId="5"/>
  </si>
  <si>
    <t>月</t>
    <phoneticPr fontId="5"/>
  </si>
  <si>
    <t>日</t>
    <phoneticPr fontId="5"/>
  </si>
  <si>
    <t>報告）</t>
    <phoneticPr fontId="5"/>
  </si>
  <si>
    <t>（</t>
    <phoneticPr fontId="5"/>
  </si>
  <si>
    <t>年</t>
    <phoneticPr fontId="5"/>
  </si>
  <si>
    <t>月に改善予定)</t>
    <phoneticPr fontId="5"/>
  </si>
  <si>
    <t>【報告書（副）返送先】</t>
    <rPh sb="1" eb="3">
      <t>ホウコク</t>
    </rPh>
    <rPh sb="3" eb="4">
      <t>ショ</t>
    </rPh>
    <rPh sb="5" eb="6">
      <t>フク</t>
    </rPh>
    <rPh sb="7" eb="9">
      <t>ヘンソウ</t>
    </rPh>
    <rPh sb="9" eb="10">
      <t>サキ</t>
    </rPh>
    <phoneticPr fontId="5"/>
  </si>
  <si>
    <t>名称</t>
    <rPh sb="0" eb="2">
      <t>メイショウ</t>
    </rPh>
    <phoneticPr fontId="5"/>
  </si>
  <si>
    <t>〒</t>
    <phoneticPr fontId="5"/>
  </si>
  <si>
    <t>住所</t>
    <rPh sb="0" eb="2">
      <t>ジュウショ</t>
    </rPh>
    <phoneticPr fontId="5"/>
  </si>
  <si>
    <t>電話</t>
    <rPh sb="0" eb="2">
      <t>デンワ</t>
    </rPh>
    <phoneticPr fontId="5"/>
  </si>
  <si>
    <t>防火設備の状況等</t>
    <rPh sb="0" eb="2">
      <t>ボウカ</t>
    </rPh>
    <rPh sb="2" eb="4">
      <t>セツビ</t>
    </rPh>
    <rPh sb="5" eb="7">
      <t>ジョウキョウ</t>
    </rPh>
    <rPh sb="7" eb="8">
      <t>トウ</t>
    </rPh>
    <phoneticPr fontId="5"/>
  </si>
  <si>
    <t>地上</t>
    <rPh sb="0" eb="2">
      <t>チジョウ</t>
    </rPh>
    <phoneticPr fontId="5"/>
  </si>
  <si>
    <t>階</t>
    <rPh sb="0" eb="1">
      <t>カイ</t>
    </rPh>
    <phoneticPr fontId="5"/>
  </si>
  <si>
    <t>地下</t>
    <rPh sb="0" eb="2">
      <t>チカ</t>
    </rPh>
    <phoneticPr fontId="5"/>
  </si>
  <si>
    <t>㎡</t>
    <phoneticPr fontId="5"/>
  </si>
  <si>
    <t>【ハ．延べ面積】</t>
    <rPh sb="3" eb="4">
      <t>ノ</t>
    </rPh>
    <rPh sb="5" eb="7">
      <t>メンセキ</t>
    </rPh>
    <phoneticPr fontId="5"/>
  </si>
  <si>
    <t>防火設備検査員</t>
    <rPh sb="0" eb="2">
      <t>ボウカ</t>
    </rPh>
    <rPh sb="2" eb="4">
      <t>セツビ</t>
    </rPh>
    <rPh sb="4" eb="7">
      <t>ケンサイン</t>
    </rPh>
    <phoneticPr fontId="5"/>
  </si>
  <si>
    <t>階）</t>
    <rPh sb="0" eb="1">
      <t>カイ</t>
    </rPh>
    <phoneticPr fontId="5"/>
  </si>
  <si>
    <t>全館避難安全検証法</t>
    <rPh sb="0" eb="2">
      <t>ゼンカン</t>
    </rPh>
    <rPh sb="2" eb="4">
      <t>ヒナン</t>
    </rPh>
    <rPh sb="4" eb="6">
      <t>アンゼン</t>
    </rPh>
    <rPh sb="6" eb="9">
      <t>ケンショウホウ</t>
    </rPh>
    <phoneticPr fontId="5"/>
  </si>
  <si>
    <t>）</t>
    <phoneticPr fontId="5"/>
  </si>
  <si>
    <t>枚）</t>
    <rPh sb="0" eb="1">
      <t>マイ</t>
    </rPh>
    <phoneticPr fontId="5"/>
  </si>
  <si>
    <t>台）</t>
    <rPh sb="0" eb="1">
      <t>ダイ</t>
    </rPh>
    <phoneticPr fontId="5"/>
  </si>
  <si>
    <t>防火設備に係る不具合の状況</t>
    <rPh sb="0" eb="2">
      <t>ボウカ</t>
    </rPh>
    <rPh sb="2" eb="4">
      <t>セツビ</t>
    </rPh>
    <rPh sb="5" eb="6">
      <t>カカ</t>
    </rPh>
    <rPh sb="7" eb="10">
      <t>フグアイ</t>
    </rPh>
    <rPh sb="11" eb="13">
      <t>ジョウキョウ</t>
    </rPh>
    <phoneticPr fontId="5"/>
  </si>
  <si>
    <t>【ハ．検査済証交付年月日】</t>
    <phoneticPr fontId="5"/>
  </si>
  <si>
    <t xml:space="preserve">【ハ．氏名】 </t>
    <rPh sb="3" eb="5">
      <t>シメイ</t>
    </rPh>
    <phoneticPr fontId="5"/>
  </si>
  <si>
    <t>（注意）</t>
    <rPh sb="1" eb="3">
      <t>チュウイ</t>
    </rPh>
    <phoneticPr fontId="5"/>
  </si>
  <si>
    <t>-</t>
    <phoneticPr fontId="5"/>
  </si>
  <si>
    <t>整理番号</t>
    <rPh sb="0" eb="2">
      <t>セイリ</t>
    </rPh>
    <rPh sb="2" eb="4">
      <t>バンゴウ</t>
    </rPh>
    <phoneticPr fontId="5"/>
  </si>
  <si>
    <t>【連絡先】</t>
    <rPh sb="1" eb="4">
      <t>レンラクサキ</t>
    </rPh>
    <phoneticPr fontId="5"/>
  </si>
  <si>
    <t>）登録</t>
    <phoneticPr fontId="5"/>
  </si>
  <si>
    <t>関係写真</t>
  </si>
  <si>
    <t>部位</t>
  </si>
  <si>
    <t>番号</t>
  </si>
  <si>
    <t>写真貼付</t>
  </si>
  <si>
    <t>(注意)</t>
    <rPh sb="1" eb="3">
      <t>チュウイ</t>
    </rPh>
    <phoneticPr fontId="5"/>
  </si>
  <si>
    <t>①</t>
    <phoneticPr fontId="5"/>
  </si>
  <si>
    <t>②</t>
    <phoneticPr fontId="5"/>
  </si>
  <si>
    <t>③</t>
    <phoneticPr fontId="5"/>
  </si>
  <si>
    <t>④</t>
    <phoneticPr fontId="5"/>
  </si>
  <si>
    <t>⑤</t>
    <phoneticPr fontId="5"/>
  </si>
  <si>
    <t>要是正の指摘あり 　</t>
    <phoneticPr fontId="5"/>
  </si>
  <si>
    <t>（</t>
    <phoneticPr fontId="5"/>
  </si>
  <si>
    <t>既存不適格 ）</t>
    <rPh sb="0" eb="2">
      <t>キゾン</t>
    </rPh>
    <rPh sb="2" eb="5">
      <t>フテキカク</t>
    </rPh>
    <phoneticPr fontId="5"/>
  </si>
  <si>
    <t>　※受付欄</t>
    <rPh sb="2" eb="4">
      <t>ウケツケ</t>
    </rPh>
    <rPh sb="4" eb="5">
      <t>ラン</t>
    </rPh>
    <phoneticPr fontId="5"/>
  </si>
  <si>
    <t>　※特記欄</t>
    <rPh sb="2" eb="4">
      <t>トッキ</t>
    </rPh>
    <rPh sb="4" eb="5">
      <t>ラン</t>
    </rPh>
    <phoneticPr fontId="5"/>
  </si>
  <si>
    <t>　※整理番号欄</t>
    <rPh sb="2" eb="4">
      <t>セイリ</t>
    </rPh>
    <rPh sb="4" eb="6">
      <t>バンゴウ</t>
    </rPh>
    <rPh sb="6" eb="7">
      <t>ラン</t>
    </rPh>
    <phoneticPr fontId="5"/>
  </si>
  <si>
    <t>ドレンチャー</t>
    <phoneticPr fontId="5"/>
  </si>
  <si>
    <t>その他　</t>
    <rPh sb="2" eb="3">
      <t>タ</t>
    </rPh>
    <phoneticPr fontId="5"/>
  </si>
  <si>
    <t>（</t>
    <phoneticPr fontId="5"/>
  </si>
  <si>
    <t>耐火クロススクリーン</t>
    <rPh sb="0" eb="2">
      <t>タイカ</t>
    </rPh>
    <phoneticPr fontId="5"/>
  </si>
  <si>
    <t>防火シャッター</t>
    <rPh sb="0" eb="2">
      <t>ボウカ</t>
    </rPh>
    <phoneticPr fontId="5"/>
  </si>
  <si>
    <t>）知事登録</t>
    <rPh sb="1" eb="3">
      <t>チジ</t>
    </rPh>
    <phoneticPr fontId="5"/>
  </si>
  <si>
    <t>改善予定</t>
    <phoneticPr fontId="5"/>
  </si>
  <si>
    <t>）建築士事務所</t>
    <phoneticPr fontId="5"/>
  </si>
  <si>
    <t>）建築士</t>
    <phoneticPr fontId="5"/>
  </si>
  <si>
    <t>）建築士事務所</t>
    <phoneticPr fontId="5"/>
  </si>
  <si>
    <t>防火扉</t>
    <rPh sb="0" eb="2">
      <t>ボウカ</t>
    </rPh>
    <rPh sb="2" eb="3">
      <t>トビラ</t>
    </rPh>
    <phoneticPr fontId="5"/>
  </si>
  <si>
    <t>その他</t>
    <rPh sb="2" eb="3">
      <t>タ</t>
    </rPh>
    <phoneticPr fontId="5"/>
  </si>
  <si>
    <t>不具合を把握した年月</t>
    <rPh sb="0" eb="3">
      <t>フグアイ</t>
    </rPh>
    <rPh sb="4" eb="5">
      <t>タバ</t>
    </rPh>
    <phoneticPr fontId="5"/>
  </si>
  <si>
    <t>１．各面共通関係</t>
    <phoneticPr fontId="5"/>
  </si>
  <si>
    <t>２．第一面関係</t>
    <rPh sb="2" eb="3">
      <t>ダイ</t>
    </rPh>
    <rPh sb="3" eb="5">
      <t>１メン</t>
    </rPh>
    <rPh sb="5" eb="7">
      <t>カンケイ</t>
    </rPh>
    <phoneticPr fontId="5"/>
  </si>
  <si>
    <t>　報告者又は検査者の氏名の記載を自署で行う場合においては、押印を省略することができます。</t>
    <phoneticPr fontId="5"/>
  </si>
  <si>
    <t>　検査者が2人以上の時は、代表となる検査者を検査者氏名欄に記入してください。</t>
    <phoneticPr fontId="5"/>
  </si>
  <si>
    <t>③</t>
    <phoneticPr fontId="5"/>
  </si>
  <si>
    <t>④</t>
    <phoneticPr fontId="5"/>
  </si>
  <si>
    <t>　記入欄が不足する場合は、枠を拡大、行を追加して記入するか、別紙に必要な事項を記入し添えてください。</t>
    <phoneticPr fontId="5"/>
  </si>
  <si>
    <t>　数字は算用数字を、単位はメートル法を用いてください。</t>
    <phoneticPr fontId="5"/>
  </si>
  <si>
    <t>　※印のある欄は、記入しないでください。</t>
    <phoneticPr fontId="5"/>
  </si>
  <si>
    <t>３．第二面関係</t>
    <rPh sb="2" eb="3">
      <t>ダイ</t>
    </rPh>
    <rPh sb="3" eb="5">
      <t>２メン</t>
    </rPh>
    <rPh sb="5" eb="7">
      <t>カンケイ</t>
    </rPh>
    <phoneticPr fontId="5"/>
  </si>
  <si>
    <t>①</t>
    <phoneticPr fontId="5"/>
  </si>
  <si>
    <t>　この書類は、建築物ごとに、防火設備の概要及び当該防火設備の構造方法に係る検査結果について作成してください。</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5"/>
  </si>
  <si>
    <t>②</t>
    <phoneticPr fontId="5"/>
  </si>
  <si>
    <t>⑤</t>
    <phoneticPr fontId="5"/>
  </si>
  <si>
    <t>⑦</t>
    <phoneticPr fontId="5"/>
  </si>
  <si>
    <t>⑧</t>
    <phoneticPr fontId="5"/>
  </si>
  <si>
    <t>⑨</t>
    <phoneticPr fontId="5"/>
  </si>
  <si>
    <t>⑩</t>
    <phoneticPr fontId="5"/>
  </si>
  <si>
    <t>　４欄の「ホ」から「ト」までは、検査者が法人に勤務している場合は、検査者の勤務先について記入し、検査者が法人に勤務していない場合は、検査者の住所について記入してください。</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rPh sb="48" eb="50">
      <t>ケンサ</t>
    </rPh>
    <rPh sb="50" eb="51">
      <t>シャ</t>
    </rPh>
    <rPh sb="52" eb="54">
      <t>ホウジン</t>
    </rPh>
    <rPh sb="55" eb="57">
      <t>キンム</t>
    </rPh>
    <rPh sb="62" eb="64">
      <t>バアイ</t>
    </rPh>
    <rPh sb="66" eb="68">
      <t>ケンサ</t>
    </rPh>
    <rPh sb="68" eb="69">
      <t>シャ</t>
    </rPh>
    <rPh sb="70" eb="72">
      <t>ジュウショ</t>
    </rPh>
    <rPh sb="76" eb="78">
      <t>キニュウ</t>
    </rPh>
    <phoneticPr fontId="5"/>
  </si>
  <si>
    <t>⑪</t>
    <phoneticPr fontId="5"/>
  </si>
  <si>
    <t>検査項目</t>
    <rPh sb="0" eb="2">
      <t>ケンサ</t>
    </rPh>
    <phoneticPr fontId="5"/>
  </si>
  <si>
    <t>検査結果</t>
    <rPh sb="0" eb="2">
      <t>ケンサ</t>
    </rPh>
    <phoneticPr fontId="5"/>
  </si>
  <si>
    <t>⑫</t>
    <phoneticPr fontId="5"/>
  </si>
  <si>
    <t>⑬</t>
    <phoneticPr fontId="5"/>
  </si>
  <si>
    <t>⑭</t>
    <phoneticPr fontId="5"/>
  </si>
  <si>
    <t>番号</t>
    <rPh sb="0" eb="2">
      <t>バンゴウ</t>
    </rPh>
    <phoneticPr fontId="5"/>
  </si>
  <si>
    <t>要是正</t>
    <rPh sb="0" eb="1">
      <t>ヨウ</t>
    </rPh>
    <rPh sb="1" eb="3">
      <t>ゼセイ</t>
    </rPh>
    <phoneticPr fontId="5"/>
  </si>
  <si>
    <t>（理由：</t>
    <rPh sb="1" eb="3">
      <t>リユウ</t>
    </rPh>
    <phoneticPr fontId="5"/>
  </si>
  <si>
    <t>　この様式には、第三十六号の八様式に記入した内容と同一の内容を記入してください。第二面は、同様式第二面において指摘があった防火設備についてのみ作成し、第一面に添えてください。</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rPh sb="46" eb="48">
      <t>ヨウシキ</t>
    </rPh>
    <phoneticPr fontId="5"/>
  </si>
  <si>
    <t>【ハ．検査済証交付年月日】</t>
    <phoneticPr fontId="5"/>
  </si>
  <si>
    <t>一級</t>
    <rPh sb="0" eb="2">
      <t>イッキュウ</t>
    </rPh>
    <phoneticPr fontId="5"/>
  </si>
  <si>
    <t>二級</t>
    <rPh sb="0" eb="2">
      <t>ニキュウ</t>
    </rPh>
    <phoneticPr fontId="5"/>
  </si>
  <si>
    <t>⑮</t>
    <phoneticPr fontId="5"/>
  </si>
  <si>
    <t>⑯</t>
    <phoneticPr fontId="5"/>
  </si>
  <si>
    <t>⑰</t>
    <phoneticPr fontId="5"/>
  </si>
  <si>
    <t>４．第三面関係</t>
    <rPh sb="2" eb="3">
      <t>ダイ</t>
    </rPh>
    <rPh sb="3" eb="5">
      <t>３メン</t>
    </rPh>
    <rPh sb="5" eb="7">
      <t>カンケイ</t>
    </rPh>
    <phoneticPr fontId="5"/>
  </si>
  <si>
    <t>①</t>
    <phoneticPr fontId="5"/>
  </si>
  <si>
    <t>②</t>
    <phoneticPr fontId="5"/>
  </si>
  <si>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5"/>
  </si>
  <si>
    <t>③</t>
    <phoneticPr fontId="5"/>
  </si>
  <si>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5"/>
  </si>
  <si>
    <t>④</t>
    <phoneticPr fontId="5"/>
  </si>
  <si>
    <t>　「考えられる原因」欄は、当該不具合が生じた原因として主として考えれられるものを記入してください。ただし、当該不具合が生じた原因が不明な場合は「不明」と記入してください。</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rPh sb="53" eb="55">
      <t>トウガイ</t>
    </rPh>
    <rPh sb="55" eb="58">
      <t>フグアイ</t>
    </rPh>
    <rPh sb="59" eb="60">
      <t>ショウ</t>
    </rPh>
    <rPh sb="62" eb="64">
      <t>ゲンイン</t>
    </rPh>
    <rPh sb="65" eb="67">
      <t>フメイ</t>
    </rPh>
    <rPh sb="68" eb="70">
      <t>バアイ</t>
    </rPh>
    <rPh sb="72" eb="74">
      <t>フメイ</t>
    </rPh>
    <rPh sb="76" eb="78">
      <t>キニュウ</t>
    </rPh>
    <phoneticPr fontId="5"/>
  </si>
  <si>
    <t>⑤</t>
    <phoneticPr fontId="5"/>
  </si>
  <si>
    <t>⑥</t>
    <phoneticPr fontId="5"/>
  </si>
  <si>
    <t>検査項目</t>
    <rPh sb="0" eb="2">
      <t>ケンサ</t>
    </rPh>
    <rPh sb="2" eb="4">
      <t>コウモク</t>
    </rPh>
    <phoneticPr fontId="5"/>
  </si>
  <si>
    <t>（防火シャッター）</t>
    <rPh sb="1" eb="3">
      <t>ボウカ</t>
    </rPh>
    <phoneticPr fontId="5"/>
  </si>
  <si>
    <t>検査結果</t>
    <rPh sb="0" eb="2">
      <t>ケンサ</t>
    </rPh>
    <rPh sb="2" eb="4">
      <t>ケッカ</t>
    </rPh>
    <phoneticPr fontId="5"/>
  </si>
  <si>
    <t>検査事項</t>
    <rPh sb="0" eb="2">
      <t>ケンサ</t>
    </rPh>
    <rPh sb="2" eb="4">
      <t>ジコウ</t>
    </rPh>
    <phoneticPr fontId="5"/>
  </si>
  <si>
    <t>検査者番号</t>
    <rPh sb="0" eb="2">
      <t>ケンサ</t>
    </rPh>
    <rPh sb="2" eb="3">
      <t>シャ</t>
    </rPh>
    <rPh sb="3" eb="5">
      <t>バンゴウ</t>
    </rPh>
    <phoneticPr fontId="5"/>
  </si>
  <si>
    <t>その他の検査者</t>
    <rPh sb="2" eb="3">
      <t>タ</t>
    </rPh>
    <rPh sb="4" eb="6">
      <t>ケンサ</t>
    </rPh>
    <rPh sb="6" eb="7">
      <t>シャ</t>
    </rPh>
    <phoneticPr fontId="5"/>
  </si>
  <si>
    <t>設置場所の周囲状況</t>
  </si>
  <si>
    <t>ケース</t>
  </si>
  <si>
    <t>座板感知部の劣化及び損傷並びに作動の状況</t>
  </si>
  <si>
    <t>連動機構</t>
  </si>
  <si>
    <t>煙感知器、熱煙複合式感知器及び熱感知器</t>
  </si>
  <si>
    <t>設置位置</t>
  </si>
  <si>
    <t>結線接続の状況</t>
  </si>
  <si>
    <t>接地の状況</t>
  </si>
  <si>
    <t>予備電源への切り替えの状況</t>
  </si>
  <si>
    <t>自動閉鎖装置</t>
  </si>
  <si>
    <t>手動閉鎖装置</t>
  </si>
  <si>
    <t>総合的な作動の状況</t>
  </si>
  <si>
    <t>防火シャッターの閉鎖の状況</t>
  </si>
  <si>
    <t>改善の具体的内容等</t>
    <rPh sb="0" eb="2">
      <t>カイゼン</t>
    </rPh>
    <rPh sb="3" eb="6">
      <t>グタイテキ</t>
    </rPh>
    <rPh sb="6" eb="8">
      <t>ナイヨウ</t>
    </rPh>
    <rPh sb="8" eb="9">
      <t>トウ</t>
    </rPh>
    <phoneticPr fontId="5"/>
  </si>
  <si>
    <t>改善（予定）年月</t>
    <rPh sb="0" eb="2">
      <t>カイゼン</t>
    </rPh>
    <rPh sb="3" eb="5">
      <t>ヨテイ</t>
    </rPh>
    <rPh sb="6" eb="8">
      <t>ネンゲツ</t>
    </rPh>
    <phoneticPr fontId="5"/>
  </si>
  <si>
    <t>　※欄は、日常的に開閉するものについてのみ記入してください。</t>
    <rPh sb="2" eb="3">
      <t>ラン</t>
    </rPh>
    <rPh sb="5" eb="8">
      <t>ニチジョウテキ</t>
    </rPh>
    <rPh sb="9" eb="11">
      <t>カイヘイ</t>
    </rPh>
    <rPh sb="21" eb="23">
      <t>キニュウ</t>
    </rPh>
    <phoneticPr fontId="5"/>
  </si>
  <si>
    <t>扉の取付けの状況</t>
  </si>
  <si>
    <t>連動制御器</t>
  </si>
  <si>
    <t>（耐火クロススクリーン）</t>
    <rPh sb="1" eb="3">
      <t>タイカ</t>
    </rPh>
    <phoneticPr fontId="5"/>
  </si>
  <si>
    <t>駆動装置</t>
  </si>
  <si>
    <t>カーテン部</t>
  </si>
  <si>
    <t xml:space="preserve">散水ヘッド </t>
  </si>
  <si>
    <t>開閉弁</t>
  </si>
  <si>
    <t>開閉弁の状況</t>
  </si>
  <si>
    <t>排水設備</t>
  </si>
  <si>
    <t>排水の状況</t>
  </si>
  <si>
    <t>水源</t>
  </si>
  <si>
    <t>給水装置の状況</t>
  </si>
  <si>
    <t>加圧送水装置</t>
  </si>
  <si>
    <t>ポンプ及び電動機の状況</t>
  </si>
  <si>
    <t>自動作動装置</t>
  </si>
  <si>
    <t>手動作動装置</t>
  </si>
  <si>
    <t>⑥</t>
    <phoneticPr fontId="5"/>
  </si>
  <si>
    <t>　３欄の「イ」は、検査が終了した年月日を記入し、「ロ」は、検査対象の防火設備に関する直前の報告について記入してください。</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rPh sb="51" eb="53">
      <t>キニュウ</t>
    </rPh>
    <phoneticPr fontId="5"/>
  </si>
  <si>
    <t>　３欄の「ロ」は、報告の対象となっていない場合には「未実施」のチェックボックスに「レ」マークを入れてください。</t>
    <rPh sb="2" eb="3">
      <t>ラン</t>
    </rPh>
    <rPh sb="9" eb="11">
      <t>ホウコク</t>
    </rPh>
    <rPh sb="12" eb="14">
      <t>タイショウ</t>
    </rPh>
    <rPh sb="21" eb="23">
      <t>バアイ</t>
    </rPh>
    <rPh sb="26" eb="29">
      <t>ミジッシ</t>
    </rPh>
    <rPh sb="47" eb="48">
      <t>イ</t>
    </rPh>
    <phoneticPr fontId="5"/>
  </si>
  <si>
    <t>　３欄の「ハ」は、前回の定期検査の結果を記録した書類の写しの保存の有無について記入してください。</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5"/>
  </si>
  <si>
    <t>　４欄の「ニ」は、検査者が法人に勤務している場合は、検査者の勤務先について記入し、勤務先が建築士事務所のときは、事務所登録番号を併せて記入してください。</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8">
      <t>ケンチクシ</t>
    </rPh>
    <rPh sb="48" eb="50">
      <t>ジム</t>
    </rPh>
    <rPh sb="50" eb="51">
      <t>ショ</t>
    </rPh>
    <rPh sb="56" eb="58">
      <t>ジム</t>
    </rPh>
    <rPh sb="58" eb="59">
      <t>ショ</t>
    </rPh>
    <rPh sb="59" eb="61">
      <t>トウロク</t>
    </rPh>
    <rPh sb="61" eb="63">
      <t>バンゴウ</t>
    </rPh>
    <rPh sb="64" eb="65">
      <t>アワ</t>
    </rPh>
    <rPh sb="67" eb="69">
      <t>キニュウ</t>
    </rPh>
    <phoneticPr fontId="5"/>
  </si>
  <si>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rPh sb="2" eb="3">
      <t>ラン</t>
    </rPh>
    <rPh sb="9" eb="11">
      <t>ケンサ</t>
    </rPh>
    <rPh sb="11" eb="13">
      <t>ケッカ</t>
    </rPh>
    <rPh sb="18" eb="20">
      <t>ゼセイ</t>
    </rPh>
    <rPh sb="21" eb="23">
      <t>ヒツヨウ</t>
    </rPh>
    <rPh sb="24" eb="25">
      <t>ミト</t>
    </rPh>
    <rPh sb="33" eb="34">
      <t>ヨウ</t>
    </rPh>
    <rPh sb="34" eb="36">
      <t>ゼセイ</t>
    </rPh>
    <rPh sb="37" eb="39">
      <t>シテキ</t>
    </rPh>
    <rPh sb="59" eb="60">
      <t>イ</t>
    </rPh>
    <rPh sb="62" eb="64">
      <t>トウガイ</t>
    </rPh>
    <rPh sb="64" eb="66">
      <t>シテキ</t>
    </rPh>
    <rPh sb="69" eb="71">
      <t>カショ</t>
    </rPh>
    <rPh sb="72" eb="73">
      <t>スベ</t>
    </rPh>
    <rPh sb="75" eb="77">
      <t>ケンチク</t>
    </rPh>
    <rPh sb="77" eb="80">
      <t>キジュンホウ</t>
    </rPh>
    <rPh sb="80" eb="81">
      <t>ダイ</t>
    </rPh>
    <rPh sb="82" eb="83">
      <t>ジョウ</t>
    </rPh>
    <rPh sb="83" eb="84">
      <t>ダイ</t>
    </rPh>
    <rPh sb="85" eb="86">
      <t>コウ</t>
    </rPh>
    <rPh sb="87" eb="89">
      <t>キテイ</t>
    </rPh>
    <rPh sb="90" eb="92">
      <t>テキヨウ</t>
    </rPh>
    <rPh sb="93" eb="94">
      <t>ウ</t>
    </rPh>
    <rPh sb="106" eb="108">
      <t>カクニン</t>
    </rPh>
    <rPh sb="114" eb="115">
      <t>アワ</t>
    </rPh>
    <rPh sb="118" eb="120">
      <t>キゾン</t>
    </rPh>
    <rPh sb="120" eb="123">
      <t>フテキカク</t>
    </rPh>
    <rPh sb="141" eb="142">
      <t>イ</t>
    </rPh>
    <phoneticPr fontId="5"/>
  </si>
  <si>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rPh sb="2" eb="3">
      <t>ラン</t>
    </rPh>
    <rPh sb="9" eb="11">
      <t>ケンサ</t>
    </rPh>
    <rPh sb="11" eb="13">
      <t>タイショウ</t>
    </rPh>
    <rPh sb="14" eb="16">
      <t>ボウカ</t>
    </rPh>
    <rPh sb="16" eb="18">
      <t>セツビ</t>
    </rPh>
    <rPh sb="39" eb="40">
      <t>イ</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phoneticPr fontId="5"/>
  </si>
  <si>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2" eb="3">
      <t>ラン</t>
    </rPh>
    <rPh sb="9" eb="10">
      <t>ヨウ</t>
    </rPh>
    <rPh sb="10" eb="12">
      <t>ゼセイ</t>
    </rPh>
    <rPh sb="13" eb="15">
      <t>シテキ</t>
    </rPh>
    <rPh sb="35" eb="36">
      <t>イ</t>
    </rPh>
    <rPh sb="39" eb="41">
      <t>キゾン</t>
    </rPh>
    <rPh sb="41" eb="44">
      <t>フテキカク</t>
    </rPh>
    <rPh sb="59" eb="60">
      <t>イ</t>
    </rPh>
    <rPh sb="65" eb="66">
      <t>ノゾ</t>
    </rPh>
    <rPh sb="70" eb="72">
      <t>トウガイ</t>
    </rPh>
    <rPh sb="72" eb="74">
      <t>シテキ</t>
    </rPh>
    <rPh sb="75" eb="76">
      <t>ウ</t>
    </rPh>
    <rPh sb="78" eb="80">
      <t>コウモク</t>
    </rPh>
    <rPh sb="84" eb="86">
      <t>カイゼン</t>
    </rPh>
    <rPh sb="86" eb="88">
      <t>ヨテイ</t>
    </rPh>
    <rPh sb="99" eb="100">
      <t>アリ</t>
    </rPh>
    <rPh sb="118" eb="119">
      <t>イ</t>
    </rPh>
    <rPh sb="121" eb="122">
      <t>アワ</t>
    </rPh>
    <rPh sb="124" eb="126">
      <t>カイゼン</t>
    </rPh>
    <rPh sb="126" eb="128">
      <t>ヨテイ</t>
    </rPh>
    <rPh sb="128" eb="130">
      <t>ネンゲツ</t>
    </rPh>
    <rPh sb="131" eb="133">
      <t>キニュウ</t>
    </rPh>
    <rPh sb="140" eb="142">
      <t>カイゼン</t>
    </rPh>
    <rPh sb="142" eb="144">
      <t>ヨテイ</t>
    </rPh>
    <phoneticPr fontId="5"/>
  </si>
  <si>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5"/>
  </si>
  <si>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rPh sb="48" eb="50">
      <t>イガイ</t>
    </rPh>
    <rPh sb="58" eb="60">
      <t>ハアク</t>
    </rPh>
    <rPh sb="63" eb="65">
      <t>ハンイ</t>
    </rPh>
    <rPh sb="69" eb="71">
      <t>キニュウ</t>
    </rPh>
    <rPh sb="78" eb="80">
      <t>ゼンカイ</t>
    </rPh>
    <rPh sb="80" eb="82">
      <t>ケンサ</t>
    </rPh>
    <rPh sb="82" eb="83">
      <t>ジ</t>
    </rPh>
    <rPh sb="83" eb="85">
      <t>イコウ</t>
    </rPh>
    <rPh sb="85" eb="88">
      <t>フグアイ</t>
    </rPh>
    <rPh sb="89" eb="91">
      <t>ハアク</t>
    </rPh>
    <rPh sb="96" eb="98">
      <t>バアイ</t>
    </rPh>
    <rPh sb="100" eb="101">
      <t>ダイ</t>
    </rPh>
    <rPh sb="101" eb="102">
      <t>３</t>
    </rPh>
    <rPh sb="102" eb="103">
      <t>メン</t>
    </rPh>
    <rPh sb="104" eb="106">
      <t>ショウリャク</t>
    </rPh>
    <phoneticPr fontId="5"/>
  </si>
  <si>
    <t>　「改善措置の概要等」欄は、既に改善を実施している場合又は改善を行う予定がある場合に、具体的措置の概要を記入してください。改善を行う予定がない場合には、その理由を記入してください。</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8">
      <t>ソチ</t>
    </rPh>
    <rPh sb="49" eb="51">
      <t>ガイヨウ</t>
    </rPh>
    <rPh sb="52" eb="54">
      <t>キニュウ</t>
    </rPh>
    <rPh sb="61" eb="63">
      <t>カイゼン</t>
    </rPh>
    <rPh sb="64" eb="65">
      <t>オコナ</t>
    </rPh>
    <rPh sb="66" eb="68">
      <t>ヨテイ</t>
    </rPh>
    <rPh sb="71" eb="73">
      <t>バアイ</t>
    </rPh>
    <rPh sb="78" eb="80">
      <t>リユウ</t>
    </rPh>
    <rPh sb="81" eb="83">
      <t>キニュウ</t>
    </rPh>
    <phoneticPr fontId="5"/>
  </si>
  <si>
    <t>定期検査報告概要書</t>
    <rPh sb="0" eb="2">
      <t>テイキ</t>
    </rPh>
    <rPh sb="2" eb="4">
      <t>ケンサ</t>
    </rPh>
    <rPh sb="4" eb="6">
      <t>ホウコク</t>
    </rPh>
    <rPh sb="6" eb="8">
      <t>ガイヨウ</t>
    </rPh>
    <rPh sb="8" eb="9">
      <t>ショ</t>
    </rPh>
    <phoneticPr fontId="5"/>
  </si>
  <si>
    <t>※受付欄</t>
  </si>
  <si>
    <r>
      <rPr>
        <sz val="9"/>
        <rFont val="ＭＳ ゴシック"/>
        <family val="3"/>
        <charset val="128"/>
      </rPr>
      <t>別添２様式</t>
    </r>
    <r>
      <rPr>
        <sz val="9"/>
        <rFont val="ＭＳ 明朝"/>
        <family val="1"/>
        <charset val="128"/>
      </rPr>
      <t>（Ａ４）</t>
    </r>
    <rPh sb="0" eb="2">
      <t>ベッテン</t>
    </rPh>
    <rPh sb="3" eb="5">
      <t>ヨウシキ</t>
    </rPh>
    <phoneticPr fontId="5"/>
  </si>
  <si>
    <t>「部位」欄の「番号」、「検査項目」は、それぞれ別記様式の番号、検査項目に対応したものを記入してください。</t>
    <phoneticPr fontId="5"/>
  </si>
  <si>
    <t>「検査結果」欄は、検査の結果、要是正の指摘があった場合は「要是正」のチェックボックスに「レ」マークを入れ、それ以外の場合で特記すべき事項がある場合は「その他」のチェックボックスに「レ」マークを入れてください。</t>
    <phoneticPr fontId="5"/>
  </si>
  <si>
    <t>　記入欄が不足する場合は、枠を拡大、行を追加して記入するか、別紙に必要な事項を記入して添えてください。</t>
    <phoneticPr fontId="5"/>
  </si>
  <si>
    <t>　この書類は、検査の結果で「要是正」とされた項目のうち、「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phoneticPr fontId="5"/>
  </si>
  <si>
    <t>　写真は、当該部位の外観の状況が確認できるように撮影したものを添付してください。</t>
    <phoneticPr fontId="5"/>
  </si>
  <si>
    <t xml:space="preserve"> 注）各階平面図を添付し、検査の対象となる防火設備の設置されている箇所及び指摘(特記すべき事項を含む）のあった箇所を明記すること。</t>
    <phoneticPr fontId="5"/>
  </si>
  <si>
    <r>
      <rPr>
        <sz val="10"/>
        <rFont val="ＭＳ ゴシック"/>
        <family val="3"/>
        <charset val="128"/>
      </rPr>
      <t>別添１様式</t>
    </r>
    <r>
      <rPr>
        <sz val="10"/>
        <rFont val="ＭＳ 明朝"/>
        <family val="1"/>
        <charset val="128"/>
      </rPr>
      <t>（Ａ３）</t>
    </r>
    <rPh sb="0" eb="2">
      <t>ベッテン</t>
    </rPh>
    <rPh sb="3" eb="5">
      <t>ヨウシキ</t>
    </rPh>
    <phoneticPr fontId="5"/>
  </si>
  <si>
    <t>【ニ．検査済証交付者】</t>
    <phoneticPr fontId="5"/>
  </si>
  <si>
    <t>【イ．氏名のフリガナ】</t>
    <phoneticPr fontId="5"/>
  </si>
  <si>
    <t>【ロ．氏名】</t>
    <phoneticPr fontId="5"/>
  </si>
  <si>
    <t>【ハ．郵便番号】</t>
    <phoneticPr fontId="5"/>
  </si>
  <si>
    <t>【ニ．住所】</t>
    <phoneticPr fontId="5"/>
  </si>
  <si>
    <t>【ホ．電話番号】</t>
    <phoneticPr fontId="5"/>
  </si>
  <si>
    <t>【１．所有者】</t>
    <phoneticPr fontId="5"/>
  </si>
  <si>
    <t>【２．管理者】</t>
    <rPh sb="3" eb="6">
      <t>カンリシャ</t>
    </rPh>
    <phoneticPr fontId="5"/>
  </si>
  <si>
    <t>【イ．所在地】</t>
    <phoneticPr fontId="5"/>
  </si>
  <si>
    <t>【ロ．名称のフリガナ】</t>
    <rPh sb="3" eb="5">
      <t>メイショウ</t>
    </rPh>
    <phoneticPr fontId="5"/>
  </si>
  <si>
    <t>【ハ．名称】</t>
    <rPh sb="3" eb="5">
      <t>メイショウ</t>
    </rPh>
    <phoneticPr fontId="5"/>
  </si>
  <si>
    <t>【二．用途】</t>
    <rPh sb="1" eb="2">
      <t>ニ</t>
    </rPh>
    <rPh sb="3" eb="5">
      <t>ヨウト</t>
    </rPh>
    <phoneticPr fontId="5"/>
  </si>
  <si>
    <t>【３．報告対象建築物】</t>
    <phoneticPr fontId="5"/>
  </si>
  <si>
    <t>【４．検査による指摘の概要】</t>
    <phoneticPr fontId="5"/>
  </si>
  <si>
    <t>【１．建築物の概要】</t>
    <rPh sb="3" eb="5">
      <t>ケンチク</t>
    </rPh>
    <rPh sb="5" eb="6">
      <t>ブツ</t>
    </rPh>
    <rPh sb="7" eb="9">
      <t>ガイヨウ</t>
    </rPh>
    <phoneticPr fontId="5"/>
  </si>
  <si>
    <t>【イ．階数】　</t>
    <rPh sb="3" eb="5">
      <t>カイスウ</t>
    </rPh>
    <phoneticPr fontId="5"/>
  </si>
  <si>
    <t>【ロ．建築面積】</t>
    <rPh sb="3" eb="5">
      <t>ケンチク</t>
    </rPh>
    <rPh sb="5" eb="7">
      <t>メンセキ</t>
    </rPh>
    <phoneticPr fontId="5"/>
  </si>
  <si>
    <t>【２．確認済証交付年月日等】</t>
    <rPh sb="3" eb="5">
      <t>カクニン</t>
    </rPh>
    <rPh sb="5" eb="6">
      <t>ズミ</t>
    </rPh>
    <rPh sb="6" eb="7">
      <t>ショウ</t>
    </rPh>
    <rPh sb="7" eb="9">
      <t>コウフ</t>
    </rPh>
    <rPh sb="9" eb="12">
      <t>ネンガッピ</t>
    </rPh>
    <rPh sb="12" eb="13">
      <t>トウ</t>
    </rPh>
    <phoneticPr fontId="5"/>
  </si>
  <si>
    <t>【イ．確認済証交付年月日】</t>
    <rPh sb="3" eb="5">
      <t>カクニン</t>
    </rPh>
    <rPh sb="5" eb="6">
      <t>ズ</t>
    </rPh>
    <rPh sb="6" eb="7">
      <t>ショウ</t>
    </rPh>
    <rPh sb="7" eb="9">
      <t>コウフ</t>
    </rPh>
    <rPh sb="9" eb="12">
      <t>ネンガッピ</t>
    </rPh>
    <phoneticPr fontId="5"/>
  </si>
  <si>
    <t>【ロ．確認済証交付者】</t>
    <rPh sb="3" eb="5">
      <t>カクニン</t>
    </rPh>
    <rPh sb="5" eb="6">
      <t>ズ</t>
    </rPh>
    <rPh sb="6" eb="7">
      <t>ショウ</t>
    </rPh>
    <rPh sb="7" eb="9">
      <t>コウフ</t>
    </rPh>
    <rPh sb="9" eb="10">
      <t>シャ</t>
    </rPh>
    <phoneticPr fontId="5"/>
  </si>
  <si>
    <t>【３．検査日等】</t>
    <rPh sb="3" eb="5">
      <t>ケンサ</t>
    </rPh>
    <rPh sb="5" eb="6">
      <t>ビ</t>
    </rPh>
    <rPh sb="6" eb="7">
      <t>トウ</t>
    </rPh>
    <phoneticPr fontId="5"/>
  </si>
  <si>
    <t>【イ．今回の検査】</t>
    <rPh sb="3" eb="5">
      <t>コンカイ</t>
    </rPh>
    <rPh sb="6" eb="8">
      <t>ケンサ</t>
    </rPh>
    <phoneticPr fontId="5"/>
  </si>
  <si>
    <t>【ロ．前回の検査】</t>
    <rPh sb="3" eb="5">
      <t>ゼンカイ</t>
    </rPh>
    <rPh sb="6" eb="8">
      <t>ケンサ</t>
    </rPh>
    <phoneticPr fontId="5"/>
  </si>
  <si>
    <t>【４．防火設備の検査者】</t>
    <rPh sb="3" eb="5">
      <t>ボウカ</t>
    </rPh>
    <rPh sb="5" eb="7">
      <t>セツビ</t>
    </rPh>
    <rPh sb="8" eb="10">
      <t>ケンサ</t>
    </rPh>
    <rPh sb="10" eb="11">
      <t>シャ</t>
    </rPh>
    <phoneticPr fontId="5"/>
  </si>
  <si>
    <t>【イ．資格】</t>
    <rPh sb="3" eb="5">
      <t>シカク</t>
    </rPh>
    <phoneticPr fontId="5"/>
  </si>
  <si>
    <t>【ロ．氏名のフリガナ】</t>
    <rPh sb="3" eb="5">
      <t>シメイ</t>
    </rPh>
    <phoneticPr fontId="5"/>
  </si>
  <si>
    <t>【ニ．勤務先】</t>
    <rPh sb="3" eb="5">
      <t>キンム</t>
    </rPh>
    <rPh sb="5" eb="6">
      <t>サキ</t>
    </rPh>
    <phoneticPr fontId="5"/>
  </si>
  <si>
    <t>【ホ．郵便番号】</t>
    <rPh sb="3" eb="5">
      <t>ユウビン</t>
    </rPh>
    <rPh sb="5" eb="7">
      <t>バンゴウ</t>
    </rPh>
    <phoneticPr fontId="5"/>
  </si>
  <si>
    <t>【へ．所在地】</t>
    <rPh sb="3" eb="6">
      <t>ショザイチ</t>
    </rPh>
    <phoneticPr fontId="5"/>
  </si>
  <si>
    <t>【ト．電話番号】</t>
    <rPh sb="3" eb="5">
      <t>デンワ</t>
    </rPh>
    <rPh sb="5" eb="7">
      <t>バンゴウ</t>
    </rPh>
    <phoneticPr fontId="5"/>
  </si>
  <si>
    <t>【５．防火設備の概要】</t>
    <rPh sb="3" eb="5">
      <t>ボウカ</t>
    </rPh>
    <rPh sb="5" eb="7">
      <t>セツビ</t>
    </rPh>
    <rPh sb="8" eb="10">
      <t>ガイヨウ</t>
    </rPh>
    <phoneticPr fontId="5"/>
  </si>
  <si>
    <t>【イ．避難安全検証法等の適用】　</t>
    <rPh sb="3" eb="5">
      <t>ヒナン</t>
    </rPh>
    <rPh sb="5" eb="7">
      <t>アンゼン</t>
    </rPh>
    <rPh sb="7" eb="10">
      <t>ケンショウホウ</t>
    </rPh>
    <rPh sb="10" eb="11">
      <t>トウ</t>
    </rPh>
    <rPh sb="12" eb="14">
      <t>テキヨウ</t>
    </rPh>
    <phoneticPr fontId="5"/>
  </si>
  <si>
    <t>【ロ．防火設備】　</t>
    <rPh sb="3" eb="5">
      <t>ボウカ</t>
    </rPh>
    <rPh sb="5" eb="7">
      <t>セツビ</t>
    </rPh>
    <phoneticPr fontId="5"/>
  </si>
  <si>
    <t>（その他の検査者２）</t>
    <rPh sb="3" eb="4">
      <t>タ</t>
    </rPh>
    <rPh sb="5" eb="7">
      <t>ケンサ</t>
    </rPh>
    <rPh sb="7" eb="8">
      <t>シャ</t>
    </rPh>
    <phoneticPr fontId="5"/>
  </si>
  <si>
    <t>【７．防火設備の不具合の発生状況】</t>
    <rPh sb="3" eb="5">
      <t>ボウカ</t>
    </rPh>
    <rPh sb="5" eb="7">
      <t>セツビ</t>
    </rPh>
    <rPh sb="8" eb="11">
      <t>フグアイ</t>
    </rPh>
    <rPh sb="12" eb="14">
      <t>ハッセイ</t>
    </rPh>
    <rPh sb="14" eb="16">
      <t>ジョウキョウ</t>
    </rPh>
    <phoneticPr fontId="5"/>
  </si>
  <si>
    <t>【６．防火設備の検査の状況】</t>
    <rPh sb="3" eb="5">
      <t>ボウカ</t>
    </rPh>
    <rPh sb="5" eb="7">
      <t>セツビ</t>
    </rPh>
    <rPh sb="8" eb="10">
      <t>ケンサ</t>
    </rPh>
    <rPh sb="11" eb="13">
      <t>ジョウキョウ</t>
    </rPh>
    <phoneticPr fontId="5"/>
  </si>
  <si>
    <t>【イ．指摘の内容】　</t>
    <rPh sb="3" eb="5">
      <t>シテキ</t>
    </rPh>
    <rPh sb="6" eb="8">
      <t>ナイヨウ</t>
    </rPh>
    <phoneticPr fontId="5"/>
  </si>
  <si>
    <t>【ロ．指摘の概要】</t>
    <rPh sb="3" eb="5">
      <t>シテキ</t>
    </rPh>
    <rPh sb="6" eb="8">
      <t>ガイヨウ</t>
    </rPh>
    <phoneticPr fontId="5"/>
  </si>
  <si>
    <t>【イ．不具合】　</t>
    <rPh sb="3" eb="6">
      <t>フグアイ</t>
    </rPh>
    <phoneticPr fontId="5"/>
  </si>
  <si>
    <t>【ロ．不具合記録】</t>
    <rPh sb="3" eb="6">
      <t>フグアイ</t>
    </rPh>
    <rPh sb="6" eb="8">
      <t>キロク</t>
    </rPh>
    <phoneticPr fontId="5"/>
  </si>
  <si>
    <t>【ハ．改善の状況】　</t>
    <rPh sb="3" eb="5">
      <t>カイゼン</t>
    </rPh>
    <rPh sb="6" eb="8">
      <t>ジョウキョウ</t>
    </rPh>
    <phoneticPr fontId="5"/>
  </si>
  <si>
    <t>【８．備考】</t>
    <rPh sb="3" eb="5">
      <t>ビコウ</t>
    </rPh>
    <phoneticPr fontId="5"/>
  </si>
  <si>
    <t>　第二面の６欄の「イ」において「要是正の指摘あり」のチェックボックスに「レ」マークを入れた場合においては、４欄の「イ」の「要是正の指摘あり」のチェックボックスに「レ」マークを入れて下さい。また、第二面の６欄の「イ」において、「既存不適格」のチェックボックスに「レ」マークを入れたときは、併せて４欄の「イ」の「既存不適格」のチェックボックス」に「レ」マークを入れて下さい。</t>
    <phoneticPr fontId="5"/>
  </si>
  <si>
    <t>【ハ．前回の検査に関する書類の写し】</t>
    <rPh sb="3" eb="5">
      <t>ゼンカイ</t>
    </rPh>
    <rPh sb="6" eb="8">
      <t>ケンサ</t>
    </rPh>
    <rPh sb="9" eb="10">
      <t>カン</t>
    </rPh>
    <rPh sb="12" eb="14">
      <t>ショルイ</t>
    </rPh>
    <rPh sb="15" eb="16">
      <t>ウツ</t>
    </rPh>
    <phoneticPr fontId="5"/>
  </si>
  <si>
    <t>改善(予定)
年月</t>
    <rPh sb="0" eb="2">
      <t>カイゼン</t>
    </rPh>
    <rPh sb="3" eb="5">
      <t>ヨテイ</t>
    </rPh>
    <phoneticPr fontId="5"/>
  </si>
  <si>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5"/>
  </si>
  <si>
    <t>【ニ．改善の状況】　</t>
    <rPh sb="3" eb="5">
      <t>カイゼン</t>
    </rPh>
    <rPh sb="6" eb="8">
      <t>ジョウキョウ</t>
    </rPh>
    <phoneticPr fontId="5"/>
  </si>
  <si>
    <t>【ハ．不具合の概要】</t>
    <rPh sb="3" eb="6">
      <t>フグアイ</t>
    </rPh>
    <rPh sb="7" eb="9">
      <t>ガイヨウ</t>
    </rPh>
    <phoneticPr fontId="5"/>
  </si>
  <si>
    <t>【５．不具合の発生状況】</t>
    <rPh sb="3" eb="6">
      <t>フグアイ</t>
    </rPh>
    <rPh sb="7" eb="9">
      <t>ハッセイ</t>
    </rPh>
    <rPh sb="9" eb="11">
      <t>ジョウキョウ</t>
    </rPh>
    <phoneticPr fontId="5"/>
  </si>
  <si>
    <t>【６．備考】</t>
    <rPh sb="3" eb="5">
      <t>ビコウ</t>
    </rPh>
    <phoneticPr fontId="5"/>
  </si>
  <si>
    <t>検査結果表</t>
    <rPh sb="0" eb="2">
      <t>ケンサ</t>
    </rPh>
    <rPh sb="2" eb="5">
      <t>ケッカヒョウ</t>
    </rPh>
    <phoneticPr fontId="5"/>
  </si>
  <si>
    <t>（防火扉）</t>
    <rPh sb="1" eb="4">
      <t>ボウカトビラ</t>
    </rPh>
    <phoneticPr fontId="5"/>
  </si>
  <si>
    <t>当該検査に関与した検査者</t>
    <rPh sb="0" eb="2">
      <t>トウガイ</t>
    </rPh>
    <rPh sb="2" eb="4">
      <t>ケンサ</t>
    </rPh>
    <rPh sb="5" eb="7">
      <t>カンヨ</t>
    </rPh>
    <rPh sb="9" eb="12">
      <t>ケンサシャ</t>
    </rPh>
    <phoneticPr fontId="5"/>
  </si>
  <si>
    <t>　　氏　名</t>
    <rPh sb="2" eb="3">
      <t>シ</t>
    </rPh>
    <rPh sb="4" eb="5">
      <t>メイ</t>
    </rPh>
    <phoneticPr fontId="5"/>
  </si>
  <si>
    <t>代表となる検査者</t>
    <rPh sb="0" eb="2">
      <t>ダイヒョウ</t>
    </rPh>
    <rPh sb="5" eb="8">
      <t>ケンサシャ</t>
    </rPh>
    <phoneticPr fontId="5"/>
  </si>
  <si>
    <t>検　査　項　目　</t>
    <rPh sb="0" eb="1">
      <t>ケン</t>
    </rPh>
    <rPh sb="2" eb="3">
      <t>サ</t>
    </rPh>
    <phoneticPr fontId="5"/>
  </si>
  <si>
    <t>対象外項目</t>
    <rPh sb="0" eb="3">
      <t>タイショウガイ</t>
    </rPh>
    <rPh sb="3" eb="5">
      <t>コウモク</t>
    </rPh>
    <phoneticPr fontId="5"/>
  </si>
  <si>
    <t>担当
検査者
番号</t>
    <rPh sb="0" eb="2">
      <t>タントウ</t>
    </rPh>
    <rPh sb="3" eb="6">
      <t>ケンサシャ</t>
    </rPh>
    <rPh sb="7" eb="9">
      <t>バンゴウ</t>
    </rPh>
    <phoneticPr fontId="5"/>
  </si>
  <si>
    <t>指摘
なし</t>
    <phoneticPr fontId="5"/>
  </si>
  <si>
    <t>既　存
不適格</t>
    <phoneticPr fontId="5"/>
  </si>
  <si>
    <t>(1)</t>
    <phoneticPr fontId="5"/>
  </si>
  <si>
    <t>防火扉</t>
    <rPh sb="0" eb="3">
      <t>ボウカトビラ</t>
    </rPh>
    <phoneticPr fontId="5"/>
  </si>
  <si>
    <t>(2)</t>
  </si>
  <si>
    <t>(3)</t>
  </si>
  <si>
    <t>扉、枠及び金物の劣化及び損傷の状況</t>
    <rPh sb="3" eb="4">
      <t>オヨ</t>
    </rPh>
    <rPh sb="10" eb="11">
      <t>オヨ</t>
    </rPh>
    <phoneticPr fontId="4"/>
  </si>
  <si>
    <t>(4)</t>
  </si>
  <si>
    <t>作動の状況</t>
    <rPh sb="0" eb="2">
      <t>サドウ</t>
    </rPh>
    <rPh sb="3" eb="5">
      <t>ジョウキョウ</t>
    </rPh>
    <phoneticPr fontId="4"/>
  </si>
  <si>
    <t>(5)</t>
  </si>
  <si>
    <t>煙感知器、熱煙複合式感知器及び熱感知器</t>
    <rPh sb="13" eb="14">
      <t>オヨ</t>
    </rPh>
    <phoneticPr fontId="4"/>
  </si>
  <si>
    <t>(6)</t>
  </si>
  <si>
    <t>感知の状況</t>
    <rPh sb="0" eb="2">
      <t>カンチ</t>
    </rPh>
    <phoneticPr fontId="4"/>
  </si>
  <si>
    <t>(7)</t>
  </si>
  <si>
    <t>温度ヒューズ装置</t>
    <rPh sb="6" eb="8">
      <t>ソウチ</t>
    </rPh>
    <phoneticPr fontId="4"/>
  </si>
  <si>
    <t>設置の状況</t>
    <rPh sb="0" eb="2">
      <t>セッチ</t>
    </rPh>
    <rPh sb="3" eb="5">
      <t>ジョウキョウ</t>
    </rPh>
    <phoneticPr fontId="4"/>
  </si>
  <si>
    <t>(8)</t>
  </si>
  <si>
    <t>スイッチ類及び表示灯の状況</t>
    <rPh sb="4" eb="5">
      <t>ルイ</t>
    </rPh>
    <rPh sb="5" eb="6">
      <t>オヨ</t>
    </rPh>
    <rPh sb="7" eb="10">
      <t>ヒョウジトウ</t>
    </rPh>
    <rPh sb="11" eb="13">
      <t>ジョウキョウ</t>
    </rPh>
    <phoneticPr fontId="4"/>
  </si>
  <si>
    <t>(9)</t>
  </si>
  <si>
    <t>(10)</t>
  </si>
  <si>
    <t>(11)</t>
  </si>
  <si>
    <t>(12)</t>
  </si>
  <si>
    <t>連動機構用予備電源</t>
    <rPh sb="0" eb="2">
      <t>レンドウ</t>
    </rPh>
    <rPh sb="2" eb="4">
      <t>キコウ</t>
    </rPh>
    <rPh sb="4" eb="5">
      <t>ヨウ</t>
    </rPh>
    <phoneticPr fontId="4"/>
  </si>
  <si>
    <t>劣化及び損傷の状況</t>
    <rPh sb="0" eb="2">
      <t>レッカ</t>
    </rPh>
    <rPh sb="2" eb="3">
      <t>オヨ</t>
    </rPh>
    <rPh sb="4" eb="6">
      <t>ソンショウ</t>
    </rPh>
    <rPh sb="7" eb="9">
      <t>ジョウキョウ</t>
    </rPh>
    <phoneticPr fontId="4"/>
  </si>
  <si>
    <t>(13)</t>
  </si>
  <si>
    <t>容量の状況</t>
    <rPh sb="0" eb="2">
      <t>ヨウリョウ</t>
    </rPh>
    <rPh sb="3" eb="5">
      <t>ジョウキョウ</t>
    </rPh>
    <phoneticPr fontId="4"/>
  </si>
  <si>
    <t>(14)</t>
  </si>
  <si>
    <t>(15)</t>
  </si>
  <si>
    <t>再ロック防止機構の作動の状況</t>
    <rPh sb="9" eb="11">
      <t>サドウ</t>
    </rPh>
    <rPh sb="12" eb="14">
      <t>ジョウキョウ</t>
    </rPh>
    <phoneticPr fontId="4"/>
  </si>
  <si>
    <t>(16)</t>
  </si>
  <si>
    <t>(17)</t>
  </si>
  <si>
    <t>防火区画の形成の状況</t>
  </si>
  <si>
    <t>上記以外の検査項目</t>
    <rPh sb="5" eb="7">
      <t>ケンサ</t>
    </rPh>
    <phoneticPr fontId="5"/>
  </si>
  <si>
    <t>特記事項</t>
    <rPh sb="0" eb="1">
      <t>トク</t>
    </rPh>
    <rPh sb="1" eb="3">
      <t>キジ</t>
    </rPh>
    <rPh sb="3" eb="4">
      <t>コウ</t>
    </rPh>
    <phoneticPr fontId="5"/>
  </si>
  <si>
    <t>指摘の具体的内容等</t>
    <rPh sb="0" eb="2">
      <t>シテキ</t>
    </rPh>
    <rPh sb="8" eb="9">
      <t>トウ</t>
    </rPh>
    <phoneticPr fontId="5"/>
  </si>
  <si>
    <t>①</t>
    <phoneticPr fontId="5"/>
  </si>
  <si>
    <t>　この書類は、建築物ごとに作成してください。</t>
    <rPh sb="7" eb="10">
      <t>ケンチクブツ</t>
    </rPh>
    <phoneticPr fontId="5"/>
  </si>
  <si>
    <t>②</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</si>
  <si>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</si>
  <si>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③</t>
    <phoneticPr fontId="5"/>
  </si>
  <si>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phoneticPr fontId="5"/>
  </si>
  <si>
    <t>④</t>
    <phoneticPr fontId="5"/>
  </si>
  <si>
    <t>　該当しない検査項目がある場合は、当該項目の「番号」欄から「担当検査者番号」欄までを取消線で抹消してください。</t>
    <rPh sb="17" eb="19">
      <t>トウガイ</t>
    </rPh>
    <rPh sb="19" eb="21">
      <t>コウモク</t>
    </rPh>
    <rPh sb="32" eb="34">
      <t>ケンサ</t>
    </rPh>
    <rPh sb="42" eb="44">
      <t>トリケシ</t>
    </rPh>
    <phoneticPr fontId="5"/>
  </si>
  <si>
    <t>⑤</t>
    <phoneticPr fontId="5"/>
  </si>
  <si>
    <t>　「検査結果」欄は、別表（い）欄に掲げる各検査項目ごとに記入してください。</t>
    <rPh sb="2" eb="4">
      <t>ケンサ</t>
    </rPh>
    <rPh sb="21" eb="23">
      <t>ケンサ</t>
    </rPh>
    <phoneticPr fontId="5"/>
  </si>
  <si>
    <t>⑥</t>
    <phoneticPr fontId="5"/>
  </si>
  <si>
    <t>　「検査結果」欄のうち「要是正」欄は、別表（い）欄に掲げる検査項目について同表（ろ）欄に掲げる検査事項のいずれかが同表（に）欄に掲げる判定基準に該当する場合に○印を記入してください。</t>
    <rPh sb="37" eb="39">
      <t>ドウヒョウ</t>
    </rPh>
    <rPh sb="42" eb="43">
      <t>ラン</t>
    </rPh>
    <rPh sb="44" eb="45">
      <t>カカ</t>
    </rPh>
    <rPh sb="47" eb="49">
      <t>ケンサ</t>
    </rPh>
    <rPh sb="49" eb="51">
      <t>ジコウ</t>
    </rPh>
    <rPh sb="57" eb="59">
      <t>ドウヒョウ</t>
    </rPh>
    <phoneticPr fontId="5"/>
  </si>
  <si>
    <t>⑦</t>
    <phoneticPr fontId="5"/>
  </si>
  <si>
    <t>　「検査結果」欄のうち「指摘なし」欄は、⑥に該当しない場合に○印を記入してください。</t>
    <phoneticPr fontId="5"/>
  </si>
  <si>
    <t>⑧</t>
    <phoneticPr fontId="5"/>
  </si>
  <si>
    <t>　「既存不適格」欄は、「要是正」欄に○印を記入した場合で、建築基準法第３条第２項の規定の適用を受けているものであることが確認されたときは、○印を記入してください。</t>
    <phoneticPr fontId="5"/>
  </si>
  <si>
    <t>⑨</t>
    <phoneticPr fontId="5"/>
  </si>
  <si>
    <t>　「担当検査者番号」欄は、「検査に関与した検査者」欄で記入した番号、記号等を記入してください。ただし、当該防火設備の検査を行った検査者が１人の場合は、記入しなくても構いません。</t>
    <rPh sb="17" eb="19">
      <t>カンヨ</t>
    </rPh>
    <rPh sb="25" eb="26">
      <t>ラン</t>
    </rPh>
    <rPh sb="27" eb="29">
      <t>キニュウ</t>
    </rPh>
    <rPh sb="34" eb="36">
      <t>キゴウ</t>
    </rPh>
    <rPh sb="36" eb="37">
      <t>トウ</t>
    </rPh>
    <rPh sb="53" eb="55">
      <t>ボウカ</t>
    </rPh>
    <rPh sb="55" eb="57">
      <t>セツビ</t>
    </rPh>
    <rPh sb="61" eb="62">
      <t>オコナ</t>
    </rPh>
    <rPh sb="69" eb="70">
      <t>ニン</t>
    </rPh>
    <phoneticPr fontId="5"/>
  </si>
  <si>
    <t>⑩</t>
    <phoneticPr fontId="5"/>
  </si>
  <si>
    <t>⑪</t>
    <phoneticPr fontId="5"/>
  </si>
  <si>
    <t>⑫</t>
    <phoneticPr fontId="5"/>
  </si>
  <si>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3">
      <t>ボウカトビラ</t>
    </rPh>
    <rPh sb="24" eb="26">
      <t>セッチ</t>
    </rPh>
    <rPh sb="31" eb="33">
      <t>カショ</t>
    </rPh>
    <rPh sb="33" eb="34">
      <t>オヨ</t>
    </rPh>
    <rPh sb="35" eb="37">
      <t>シテキ</t>
    </rPh>
    <rPh sb="38" eb="40">
      <t>トッキ</t>
    </rPh>
    <rPh sb="43" eb="45">
      <t>ジコウ</t>
    </rPh>
    <rPh sb="46" eb="47">
      <t>フク</t>
    </rPh>
    <rPh sb="53" eb="55">
      <t>カショ</t>
    </rPh>
    <rPh sb="56" eb="58">
      <t>メイキ</t>
    </rPh>
    <rPh sb="68" eb="70">
      <t>ベッテン</t>
    </rPh>
    <rPh sb="72" eb="74">
      <t>ヨウシキ</t>
    </rPh>
    <rPh sb="75" eb="77">
      <t>ベッキ</t>
    </rPh>
    <rPh sb="77" eb="78">
      <t>ダイ</t>
    </rPh>
    <rPh sb="78" eb="80">
      <t>ニゴウ</t>
    </rPh>
    <rPh sb="81" eb="83">
      <t>ベッキ</t>
    </rPh>
    <rPh sb="83" eb="84">
      <t>ダイ</t>
    </rPh>
    <rPh sb="84" eb="86">
      <t>サンゴウ</t>
    </rPh>
    <rPh sb="86" eb="87">
      <t>マタ</t>
    </rPh>
    <rPh sb="88" eb="90">
      <t>ベッキ</t>
    </rPh>
    <rPh sb="90" eb="91">
      <t>ダイ</t>
    </rPh>
    <rPh sb="91" eb="92">
      <t>ヨン</t>
    </rPh>
    <rPh sb="92" eb="93">
      <t>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5"/>
  </si>
  <si>
    <t>⑬</t>
    <phoneticPr fontId="5"/>
  </si>
  <si>
    <t>　要是正とされた検査項目（既存不適格の場合を除く。）については、要是正とされた部分を撮影した写真を別添２の様式に従い添付するとともに、撮影した写真の位置を別添１の様式に明記してください。</t>
    <rPh sb="1" eb="2">
      <t>ヨウ</t>
    </rPh>
    <rPh sb="2" eb="4">
      <t>ゼセイ</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rPh sb="77" eb="79">
      <t>ベッテン</t>
    </rPh>
    <rPh sb="81" eb="83">
      <t>ヨウシキ</t>
    </rPh>
    <phoneticPr fontId="5"/>
  </si>
  <si>
    <t>軸受け部のブラケット、巻取りシャフト及び開閉機の取付けの状況※</t>
    <rPh sb="0" eb="2">
      <t>ジクウ</t>
    </rPh>
    <rPh sb="3" eb="4">
      <t>ブ</t>
    </rPh>
    <rPh sb="18" eb="19">
      <t>オヨ</t>
    </rPh>
    <phoneticPr fontId="4"/>
  </si>
  <si>
    <t>(3)</t>
    <phoneticPr fontId="5"/>
  </si>
  <si>
    <t>スプロケットの設置の状況※</t>
    <phoneticPr fontId="5"/>
  </si>
  <si>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4"/>
  </si>
  <si>
    <t xml:space="preserve">カーテン部 </t>
    <rPh sb="4" eb="5">
      <t>ブ</t>
    </rPh>
    <phoneticPr fontId="4"/>
  </si>
  <si>
    <t>スラット及び座板の劣化等の状況</t>
    <rPh sb="4" eb="5">
      <t>オヨ</t>
    </rPh>
    <rPh sb="9" eb="11">
      <t>レッカ</t>
    </rPh>
    <rPh sb="11" eb="12">
      <t>トウ</t>
    </rPh>
    <phoneticPr fontId="4"/>
  </si>
  <si>
    <t>吊り元の劣化及び損傷並びに固定の状況</t>
    <rPh sb="8" eb="10">
      <t>ソンショウ</t>
    </rPh>
    <rPh sb="10" eb="11">
      <t>ナラ</t>
    </rPh>
    <phoneticPr fontId="4"/>
  </si>
  <si>
    <t>劣化及び損傷の状況</t>
    <rPh sb="0" eb="2">
      <t>レッカ</t>
    </rPh>
    <rPh sb="2" eb="3">
      <t>オヨ</t>
    </rPh>
    <rPh sb="4" eb="6">
      <t>ソンショウ</t>
    </rPh>
    <phoneticPr fontId="4"/>
  </si>
  <si>
    <t>まぐさ及びガイドレール</t>
    <rPh sb="3" eb="4">
      <t>オヨ</t>
    </rPh>
    <phoneticPr fontId="4"/>
  </si>
  <si>
    <t>危害防止用連動中継器の配線の状況</t>
    <rPh sb="0" eb="2">
      <t>キガイ</t>
    </rPh>
    <rPh sb="2" eb="4">
      <t>ボウシ</t>
    </rPh>
    <rPh sb="4" eb="5">
      <t>ヨウ</t>
    </rPh>
    <rPh sb="5" eb="7">
      <t>レンドウ</t>
    </rPh>
    <rPh sb="7" eb="10">
      <t>チュウケイキ</t>
    </rPh>
    <phoneticPr fontId="4"/>
  </si>
  <si>
    <t>危害防止装置用予備電源の劣化及び損傷の状況</t>
    <rPh sb="12" eb="14">
      <t>レッカ</t>
    </rPh>
    <rPh sb="14" eb="15">
      <t>オヨ</t>
    </rPh>
    <rPh sb="16" eb="18">
      <t>ソンショウ</t>
    </rPh>
    <rPh sb="19" eb="21">
      <t>ジョウキョウ</t>
    </rPh>
    <phoneticPr fontId="4"/>
  </si>
  <si>
    <t>危害防止装置用予備電源の容量の状況</t>
    <rPh sb="15" eb="17">
      <t>ジョウキョウ</t>
    </rPh>
    <phoneticPr fontId="4"/>
  </si>
  <si>
    <t>(18)</t>
  </si>
  <si>
    <t>(19)</t>
  </si>
  <si>
    <t>(20)</t>
  </si>
  <si>
    <t>(21)</t>
  </si>
  <si>
    <t>(22)</t>
  </si>
  <si>
    <t>(23)</t>
  </si>
  <si>
    <t>(24)</t>
  </si>
  <si>
    <t>(25)</t>
  </si>
  <si>
    <t>(26)</t>
  </si>
  <si>
    <t>(27)</t>
  </si>
  <si>
    <t>①</t>
    <phoneticPr fontId="5"/>
  </si>
  <si>
    <t>②</t>
    <phoneticPr fontId="5"/>
  </si>
  <si>
    <t>③</t>
    <phoneticPr fontId="5"/>
  </si>
  <si>
    <t>④</t>
    <phoneticPr fontId="5"/>
  </si>
  <si>
    <t>⑤</t>
    <phoneticPr fontId="5"/>
  </si>
  <si>
    <t>⑥</t>
    <phoneticPr fontId="5"/>
  </si>
  <si>
    <t>⑦</t>
    <phoneticPr fontId="5"/>
  </si>
  <si>
    <t>　「検査結果」欄のうち「指摘なし」欄は、⑥に該当しない場合に○印を記入してください。</t>
    <phoneticPr fontId="5"/>
  </si>
  <si>
    <t>⑧</t>
    <phoneticPr fontId="5"/>
  </si>
  <si>
    <t>　「既存不適格」欄は、「要是正」欄に○印を記入した場合で、建築基準法第３条第２項の規定の適用を受けているものであることが確認されたときは、○印を記入してください。</t>
    <phoneticPr fontId="5"/>
  </si>
  <si>
    <t>⑨</t>
    <phoneticPr fontId="5"/>
  </si>
  <si>
    <t>⑩</t>
    <phoneticPr fontId="5"/>
  </si>
  <si>
    <t>⑪</t>
    <phoneticPr fontId="5"/>
  </si>
  <si>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phoneticPr fontId="5"/>
  </si>
  <si>
    <t>⑫</t>
    <phoneticPr fontId="5"/>
  </si>
  <si>
    <t>⑬</t>
    <phoneticPr fontId="5"/>
  </si>
  <si>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8" eb="30">
      <t>セッチ</t>
    </rPh>
    <rPh sb="35" eb="37">
      <t>カショ</t>
    </rPh>
    <rPh sb="37" eb="38">
      <t>オヨ</t>
    </rPh>
    <rPh sb="39" eb="41">
      <t>シテキ</t>
    </rPh>
    <rPh sb="42" eb="44">
      <t>トッキ</t>
    </rPh>
    <rPh sb="47" eb="49">
      <t>ジコウ</t>
    </rPh>
    <rPh sb="50" eb="51">
      <t>フク</t>
    </rPh>
    <rPh sb="57" eb="59">
      <t>カショ</t>
    </rPh>
    <rPh sb="60" eb="62">
      <t>メイキ</t>
    </rPh>
    <rPh sb="72" eb="74">
      <t>ベッテン</t>
    </rPh>
    <rPh sb="76" eb="78">
      <t>ヨウシキ</t>
    </rPh>
    <rPh sb="79" eb="81">
      <t>ベッキ</t>
    </rPh>
    <rPh sb="81" eb="82">
      <t>ダイ</t>
    </rPh>
    <rPh sb="85" eb="87">
      <t>ベッキ</t>
    </rPh>
    <rPh sb="87" eb="88">
      <t>ダイ</t>
    </rPh>
    <rPh sb="88" eb="90">
      <t>サンゴウ</t>
    </rPh>
    <rPh sb="90" eb="91">
      <t>マタ</t>
    </rPh>
    <rPh sb="92" eb="94">
      <t>ベッキ</t>
    </rPh>
    <rPh sb="94" eb="95">
      <t>ダイ</t>
    </rPh>
    <rPh sb="95" eb="96">
      <t>ヨン</t>
    </rPh>
    <rPh sb="96" eb="97">
      <t>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5"/>
  </si>
  <si>
    <t>⑭</t>
    <phoneticPr fontId="5"/>
  </si>
  <si>
    <t>耐火クロススクリーン</t>
    <rPh sb="0" eb="2">
      <t>タイカ</t>
    </rPh>
    <phoneticPr fontId="4"/>
  </si>
  <si>
    <t>ローラチェーンの劣化及び損傷の状況</t>
    <rPh sb="8" eb="10">
      <t>レッカ</t>
    </rPh>
    <rPh sb="10" eb="11">
      <t>オヨ</t>
    </rPh>
    <rPh sb="12" eb="14">
      <t>ソンショウ</t>
    </rPh>
    <phoneticPr fontId="4"/>
  </si>
  <si>
    <t>耐火クロス及び座板の劣化及び損傷の状況</t>
    <rPh sb="5" eb="6">
      <t>オヨ</t>
    </rPh>
    <rPh sb="10" eb="12">
      <t>レッカ</t>
    </rPh>
    <rPh sb="12" eb="13">
      <t>オヨ</t>
    </rPh>
    <rPh sb="14" eb="16">
      <t>ソンショウ</t>
    </rPh>
    <rPh sb="17" eb="19">
      <t>ジョウキョウ</t>
    </rPh>
    <phoneticPr fontId="4"/>
  </si>
  <si>
    <t>耐火クロススクリーンの閉鎖の状況</t>
    <rPh sb="0" eb="2">
      <t>タイカ</t>
    </rPh>
    <phoneticPr fontId="4"/>
  </si>
  <si>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0" eb="62">
      <t>カショ</t>
    </rPh>
    <rPh sb="63" eb="65">
      <t>メイキ</t>
    </rPh>
    <rPh sb="75" eb="77">
      <t>ベッテン</t>
    </rPh>
    <rPh sb="79" eb="81">
      <t>ヨウシキ</t>
    </rPh>
    <rPh sb="82" eb="84">
      <t>ベッキ</t>
    </rPh>
    <rPh sb="84" eb="85">
      <t>ダイ</t>
    </rPh>
    <rPh sb="88" eb="90">
      <t>ベッキ</t>
    </rPh>
    <rPh sb="90" eb="91">
      <t>ダイ</t>
    </rPh>
    <rPh sb="93" eb="94">
      <t>マタ</t>
    </rPh>
    <rPh sb="95" eb="97">
      <t>ベッキ</t>
    </rPh>
    <rPh sb="97" eb="98">
      <t>ダイ</t>
    </rPh>
    <rPh sb="98" eb="99">
      <t>ヨン</t>
    </rPh>
    <rPh sb="99" eb="100">
      <t>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5"/>
  </si>
  <si>
    <t>（ドレンチャーその他の水幕を形成する防火設備）</t>
    <rPh sb="9" eb="10">
      <t>タ</t>
    </rPh>
    <rPh sb="11" eb="12">
      <t>ミズ</t>
    </rPh>
    <rPh sb="12" eb="13">
      <t>マク</t>
    </rPh>
    <rPh sb="14" eb="16">
      <t>ケイセイ</t>
    </rPh>
    <rPh sb="18" eb="20">
      <t>ボウカ</t>
    </rPh>
    <rPh sb="20" eb="22">
      <t>セツビ</t>
    </rPh>
    <phoneticPr fontId="5"/>
  </si>
  <si>
    <t>ドレンチャー等</t>
    <rPh sb="6" eb="7">
      <t>トウ</t>
    </rPh>
    <phoneticPr fontId="4"/>
  </si>
  <si>
    <t>散水ヘッドの設置の状況</t>
    <rPh sb="6" eb="8">
      <t>セッチ</t>
    </rPh>
    <phoneticPr fontId="4"/>
  </si>
  <si>
    <t>ポンプ制御盤のスイッチ類及び表示灯の状況</t>
    <rPh sb="3" eb="6">
      <t>セイギョバン</t>
    </rPh>
    <phoneticPr fontId="4"/>
  </si>
  <si>
    <t>加圧送水装置用予備電源への切り替えの状況</t>
    <rPh sb="0" eb="2">
      <t>カアツ</t>
    </rPh>
    <rPh sb="2" eb="4">
      <t>ソウスイ</t>
    </rPh>
    <rPh sb="4" eb="7">
      <t>ソウチヨウ</t>
    </rPh>
    <rPh sb="7" eb="9">
      <t>ヨビ</t>
    </rPh>
    <phoneticPr fontId="4"/>
  </si>
  <si>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4"/>
  </si>
  <si>
    <t>加圧送水装置用予備電源の容量の状況</t>
    <rPh sb="15" eb="17">
      <t>ジョウキョウ</t>
    </rPh>
    <phoneticPr fontId="4"/>
  </si>
  <si>
    <t>圧力計、呼水槽、起動用圧力スイッチ等の付属装置の状況</t>
    <rPh sb="19" eb="21">
      <t>フゾク</t>
    </rPh>
    <rPh sb="21" eb="23">
      <t>ソウチ</t>
    </rPh>
    <phoneticPr fontId="4"/>
  </si>
  <si>
    <t>ドレンチャー等の作動の状況</t>
    <rPh sb="6" eb="7">
      <t>トウ</t>
    </rPh>
    <rPh sb="8" eb="10">
      <t>サドウ</t>
    </rPh>
    <phoneticPr fontId="4"/>
  </si>
  <si>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1" eb="73">
      <t>カショ</t>
    </rPh>
    <rPh sb="74" eb="76">
      <t>メイキ</t>
    </rPh>
    <rPh sb="86" eb="88">
      <t>ベッテン</t>
    </rPh>
    <rPh sb="90" eb="92">
      <t>ヨウシキ</t>
    </rPh>
    <rPh sb="93" eb="95">
      <t>ベッキ</t>
    </rPh>
    <rPh sb="95" eb="96">
      <t>ダイ</t>
    </rPh>
    <rPh sb="99" eb="101">
      <t>ベッキ</t>
    </rPh>
    <rPh sb="101" eb="102">
      <t>ダイ</t>
    </rPh>
    <rPh sb="104" eb="105">
      <t>マタ</t>
    </rPh>
    <rPh sb="106" eb="108">
      <t>ベッキ</t>
    </rPh>
    <rPh sb="108" eb="109">
      <t>ダイ</t>
    </rPh>
    <rPh sb="109" eb="110">
      <t>3</t>
    </rPh>
    <rPh sb="110" eb="111">
      <t>ゴウ</t>
    </rPh>
    <rPh sb="112" eb="114">
      <t>オノオノ</t>
    </rPh>
    <rPh sb="115" eb="117">
      <t>ベッテン</t>
    </rPh>
    <rPh sb="119" eb="121">
      <t>ヨウシキ</t>
    </rPh>
    <rPh sb="122" eb="124">
      <t>キサイ</t>
    </rPh>
    <rPh sb="127" eb="129">
      <t>ジコウ</t>
    </rPh>
    <rPh sb="130" eb="131">
      <t>ア</t>
    </rPh>
    <rPh sb="134" eb="136">
      <t>キサイ</t>
    </rPh>
    <rPh sb="143" eb="144">
      <t>カマ</t>
    </rPh>
    <phoneticPr fontId="5"/>
  </si>
  <si>
    <t>特記事項</t>
    <phoneticPr fontId="5"/>
  </si>
  <si>
    <t>第一号</t>
    <rPh sb="0" eb="1">
      <t>ダイ</t>
    </rPh>
    <rPh sb="1" eb="3">
      <t>１ゴウ</t>
    </rPh>
    <phoneticPr fontId="5"/>
  </si>
  <si>
    <t>第二号</t>
    <rPh sb="0" eb="1">
      <t>ダイ</t>
    </rPh>
    <rPh sb="1" eb="3">
      <t>２ゴウ</t>
    </rPh>
    <phoneticPr fontId="5"/>
  </si>
  <si>
    <t>第三号</t>
    <rPh sb="0" eb="1">
      <t>ダイ</t>
    </rPh>
    <rPh sb="1" eb="3">
      <t>３ゴウ</t>
    </rPh>
    <phoneticPr fontId="5"/>
  </si>
  <si>
    <t>第四号</t>
    <rPh sb="0" eb="1">
      <t>ダイ</t>
    </rPh>
    <rPh sb="1" eb="3">
      <t>４ゴウ</t>
    </rPh>
    <phoneticPr fontId="5"/>
  </si>
  <si>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）書きで記入してください。改善を行う予定がない場合には「未定」を記入してください。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5"/>
  </si>
  <si>
    <t xml:space="preserve">  建築基準法第12条第３項の規定により、定期検査の結果を報告します。この報告書に記載の事項は事実</t>
    <rPh sb="2" eb="4">
      <t>ケンチク</t>
    </rPh>
    <rPh sb="4" eb="6">
      <t>キジュン</t>
    </rPh>
    <rPh sb="6" eb="7">
      <t>ホウ</t>
    </rPh>
    <rPh sb="7" eb="8">
      <t>ダイ</t>
    </rPh>
    <rPh sb="10" eb="11">
      <t>ジョウ</t>
    </rPh>
    <rPh sb="11" eb="12">
      <t>ダイ</t>
    </rPh>
    <rPh sb="13" eb="14">
      <t>コウ</t>
    </rPh>
    <rPh sb="15" eb="17">
      <t>キテイ</t>
    </rPh>
    <rPh sb="21" eb="23">
      <t>テイキ</t>
    </rPh>
    <rPh sb="23" eb="25">
      <t>ケンサ</t>
    </rPh>
    <rPh sb="26" eb="28">
      <t>ケッカ</t>
    </rPh>
    <rPh sb="29" eb="31">
      <t>ホウコク</t>
    </rPh>
    <rPh sb="37" eb="40">
      <t>ホウコクショ</t>
    </rPh>
    <rPh sb="41" eb="43">
      <t>キサイ</t>
    </rPh>
    <rPh sb="44" eb="46">
      <t>ジコウ</t>
    </rPh>
    <rPh sb="47" eb="49">
      <t>ジジツ</t>
    </rPh>
    <phoneticPr fontId="5"/>
  </si>
  <si>
    <t>に相違ありません。</t>
    <phoneticPr fontId="5"/>
  </si>
  <si>
    <t>　１欄及び２欄は、所有者又は管理者が法人のときは、「ロ」はそれぞれ法人の名称及び代表者氏名を、「ニ」はそれぞれ法人の所在地を記入してください。</t>
    <phoneticPr fontId="5"/>
  </si>
  <si>
    <t>　２欄の「イ」及び「ロ」は、検査対象の防火設備を有する建築物に関する直前の確認について、「ハ」及び「ニ」は、検査対象の防火設備を有する建築物に関する直前の完了検査について、それぞれ記入してください。</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rPh sb="47" eb="48">
      <t>オヨ</t>
    </rPh>
    <rPh sb="54" eb="56">
      <t>ケンサ</t>
    </rPh>
    <rPh sb="56" eb="58">
      <t>タイショウ</t>
    </rPh>
    <rPh sb="59" eb="61">
      <t>ボウカ</t>
    </rPh>
    <rPh sb="61" eb="63">
      <t>セツビ</t>
    </rPh>
    <rPh sb="64" eb="65">
      <t>ユウ</t>
    </rPh>
    <rPh sb="67" eb="70">
      <t>ケンチクブツ</t>
    </rPh>
    <rPh sb="71" eb="72">
      <t>カン</t>
    </rPh>
    <rPh sb="74" eb="76">
      <t>チョクゼン</t>
    </rPh>
    <rPh sb="77" eb="79">
      <t>カンリョウ</t>
    </rPh>
    <rPh sb="79" eb="81">
      <t>ケンサ</t>
    </rPh>
    <rPh sb="90" eb="92">
      <t>キニュウ</t>
    </rPh>
    <phoneticPr fontId="5"/>
  </si>
  <si>
    <t>　２欄の「ロ」及び「ニ」は、該当するチェックボックスに「レ」マークを入れ、「指定確認検査機関」の場合には、併せてその名称を記入してください。</t>
    <rPh sb="2" eb="3">
      <t>ラン</t>
    </rPh>
    <rPh sb="7" eb="8">
      <t>オヨ</t>
    </rPh>
    <rPh sb="14" eb="16">
      <t>ガイトウ</t>
    </rPh>
    <rPh sb="34" eb="35">
      <t>イ</t>
    </rPh>
    <rPh sb="38" eb="40">
      <t>シテイ</t>
    </rPh>
    <rPh sb="40" eb="42">
      <t>カクニン</t>
    </rPh>
    <rPh sb="42" eb="44">
      <t>ケンサ</t>
    </rPh>
    <rPh sb="44" eb="46">
      <t>キカン</t>
    </rPh>
    <rPh sb="48" eb="50">
      <t>バアイ</t>
    </rPh>
    <rPh sb="53" eb="54">
      <t>アワ</t>
    </rPh>
    <rPh sb="58" eb="60">
      <t>メイショウ</t>
    </rPh>
    <rPh sb="61" eb="63">
      <t>キニュウ</t>
    </rPh>
    <phoneticPr fontId="5"/>
  </si>
  <si>
    <t>　4欄の「イ」は、検査者の有する資格について記入してください。検査者が防火設備検査員である場合は、防火設備検査員資格者証の交付番号を「防火設備検査員」の番号欄に記入してください。</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rPh sb="49" eb="51">
      <t>ボウカ</t>
    </rPh>
    <rPh sb="51" eb="53">
      <t>セツビ</t>
    </rPh>
    <rPh sb="53" eb="55">
      <t>ケンサ</t>
    </rPh>
    <rPh sb="55" eb="56">
      <t>イン</t>
    </rPh>
    <rPh sb="56" eb="59">
      <t>シカクシャ</t>
    </rPh>
    <rPh sb="59" eb="60">
      <t>ショウ</t>
    </rPh>
    <rPh sb="61" eb="63">
      <t>コウフ</t>
    </rPh>
    <rPh sb="63" eb="65">
      <t>バンゴウ</t>
    </rPh>
    <rPh sb="67" eb="69">
      <t>ボウカ</t>
    </rPh>
    <rPh sb="69" eb="71">
      <t>セツビ</t>
    </rPh>
    <rPh sb="71" eb="74">
      <t>ケンサイン</t>
    </rPh>
    <rPh sb="76" eb="78">
      <t>バンゴウ</t>
    </rPh>
    <rPh sb="78" eb="79">
      <t>ラン</t>
    </rPh>
    <rPh sb="80" eb="82">
      <t>キニュウ</t>
    </rPh>
    <phoneticPr fontId="5"/>
  </si>
  <si>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rPh sb="48" eb="50">
      <t>キイン</t>
    </rPh>
    <rPh sb="55" eb="57">
      <t>イカ</t>
    </rPh>
    <rPh sb="58" eb="61">
      <t>フグアイ</t>
    </rPh>
    <rPh sb="71" eb="72">
      <t>ダイ</t>
    </rPh>
    <rPh sb="72" eb="74">
      <t>３メン</t>
    </rPh>
    <rPh sb="76" eb="79">
      <t>フグアイ</t>
    </rPh>
    <rPh sb="80" eb="82">
      <t>ガイヨウ</t>
    </rPh>
    <rPh sb="83" eb="84">
      <t>ラン</t>
    </rPh>
    <rPh sb="85" eb="87">
      <t>キニュウ</t>
    </rPh>
    <rPh sb="94" eb="95">
      <t>ラン</t>
    </rPh>
    <rPh sb="101" eb="102">
      <t>アリ</t>
    </rPh>
    <rPh sb="120" eb="121">
      <t>イ</t>
    </rPh>
    <rPh sb="123" eb="125">
      <t>トウガイ</t>
    </rPh>
    <rPh sb="125" eb="128">
      <t>フグアイ</t>
    </rPh>
    <rPh sb="132" eb="134">
      <t>キロク</t>
    </rPh>
    <rPh sb="135" eb="136">
      <t>ア</t>
    </rPh>
    <rPh sb="141" eb="142">
      <t>ラン</t>
    </rPh>
    <rPh sb="148" eb="149">
      <t>アリ</t>
    </rPh>
    <rPh sb="167" eb="168">
      <t>イ</t>
    </rPh>
    <rPh sb="170" eb="172">
      <t>キロク</t>
    </rPh>
    <rPh sb="173" eb="174">
      <t>ナ</t>
    </rPh>
    <rPh sb="179" eb="180">
      <t>ラン</t>
    </rPh>
    <rPh sb="186" eb="187">
      <t>ナシ</t>
    </rPh>
    <rPh sb="205" eb="206">
      <t>イ</t>
    </rPh>
    <rPh sb="216" eb="217">
      <t>ダイ</t>
    </rPh>
    <rPh sb="217" eb="219">
      <t>３メン</t>
    </rPh>
    <rPh sb="220" eb="222">
      <t>キニュウ</t>
    </rPh>
    <rPh sb="225" eb="228">
      <t>フグアイ</t>
    </rPh>
    <rPh sb="232" eb="234">
      <t>トウガイ</t>
    </rPh>
    <rPh sb="234" eb="237">
      <t>フグアイ</t>
    </rPh>
    <rPh sb="238" eb="239">
      <t>ウ</t>
    </rPh>
    <rPh sb="241" eb="243">
      <t>カイゼン</t>
    </rPh>
    <rPh sb="244" eb="245">
      <t>スデ</t>
    </rPh>
    <rPh sb="246" eb="248">
      <t>ジッシ</t>
    </rPh>
    <rPh sb="261" eb="263">
      <t>カイゼン</t>
    </rPh>
    <rPh sb="264" eb="265">
      <t>オコナ</t>
    </rPh>
    <rPh sb="266" eb="268">
      <t>ヨテイ</t>
    </rPh>
    <rPh sb="276" eb="278">
      <t>バアイ</t>
    </rPh>
    <rPh sb="281" eb="282">
      <t>ラン</t>
    </rPh>
    <rPh sb="288" eb="290">
      <t>ジッシ</t>
    </rPh>
    <rPh sb="290" eb="291">
      <t>ズ</t>
    </rPh>
    <rPh sb="309" eb="310">
      <t>イ</t>
    </rPh>
    <rPh sb="312" eb="313">
      <t>ダイ</t>
    </rPh>
    <rPh sb="313" eb="315">
      <t>３メン</t>
    </rPh>
    <rPh sb="316" eb="318">
      <t>キニュウ</t>
    </rPh>
    <rPh sb="321" eb="324">
      <t>フグアイ</t>
    </rPh>
    <rPh sb="327" eb="329">
      <t>カイゼン</t>
    </rPh>
    <rPh sb="330" eb="331">
      <t>オコナ</t>
    </rPh>
    <rPh sb="332" eb="334">
      <t>ヨテイ</t>
    </rPh>
    <rPh sb="342" eb="344">
      <t>バアイ</t>
    </rPh>
    <rPh sb="347" eb="348">
      <t>ラン</t>
    </rPh>
    <rPh sb="350" eb="352">
      <t>カイゼン</t>
    </rPh>
    <rPh sb="352" eb="354">
      <t>ヨテイ</t>
    </rPh>
    <rPh sb="372" eb="373">
      <t>イ</t>
    </rPh>
    <rPh sb="375" eb="376">
      <t>アワ</t>
    </rPh>
    <rPh sb="378" eb="380">
      <t>カイゼン</t>
    </rPh>
    <rPh sb="380" eb="382">
      <t>ヨテイ</t>
    </rPh>
    <rPh sb="382" eb="384">
      <t>ネンゲツ</t>
    </rPh>
    <rPh sb="385" eb="387">
      <t>キニュウ</t>
    </rPh>
    <rPh sb="389" eb="391">
      <t>カイゼン</t>
    </rPh>
    <rPh sb="392" eb="394">
      <t>ヨテイ</t>
    </rPh>
    <rPh sb="397" eb="399">
      <t>バアイ</t>
    </rPh>
    <rPh sb="402" eb="403">
      <t>ラン</t>
    </rPh>
    <rPh sb="405" eb="407">
      <t>ヨテイ</t>
    </rPh>
    <rPh sb="427" eb="428">
      <t>イ</t>
    </rPh>
    <phoneticPr fontId="5"/>
  </si>
  <si>
    <t>　「改善（予定）年月」欄は、既に改善を実施している場合には実施年月を、改善を行う予定がある場合には改善予定年月を記入し、改善を行う予定がない場合には「－」を記入してください。</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rPh sb="49" eb="51">
      <t>カイゼン</t>
    </rPh>
    <rPh sb="51" eb="53">
      <t>ヨテイ</t>
    </rPh>
    <rPh sb="53" eb="55">
      <t>ネンゲツ</t>
    </rPh>
    <rPh sb="56" eb="58">
      <t>キニュウ</t>
    </rPh>
    <rPh sb="60" eb="62">
      <t>カイゼン</t>
    </rPh>
    <rPh sb="63" eb="64">
      <t>オコナ</t>
    </rPh>
    <rPh sb="65" eb="67">
      <t>ヨテイ</t>
    </rPh>
    <rPh sb="70" eb="72">
      <t>バアイ</t>
    </rPh>
    <rPh sb="78" eb="80">
      <t>キニュウ</t>
    </rPh>
    <phoneticPr fontId="5"/>
  </si>
  <si>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phoneticPr fontId="5"/>
  </si>
  <si>
    <t>検　査　結　果　図</t>
    <rPh sb="0" eb="1">
      <t>ケン</t>
    </rPh>
    <phoneticPr fontId="5"/>
  </si>
  <si>
    <t>①</t>
    <phoneticPr fontId="5"/>
  </si>
  <si>
    <t xml:space="preserve">劣化及び損傷の状況
</t>
    <rPh sb="0" eb="2">
      <t>レッカ</t>
    </rPh>
    <rPh sb="2" eb="3">
      <t>オヨ</t>
    </rPh>
    <rPh sb="4" eb="6">
      <t>ソンショウ</t>
    </rPh>
    <rPh sb="7" eb="9">
      <t>ジョウキョウ</t>
    </rPh>
    <phoneticPr fontId="4"/>
  </si>
  <si>
    <t>防火
シャッター</t>
    <rPh sb="0" eb="2">
      <t>ボウカ</t>
    </rPh>
    <phoneticPr fontId="4"/>
  </si>
  <si>
    <t xml:space="preserve">(2)
</t>
    <phoneticPr fontId="5"/>
  </si>
  <si>
    <t>東京都知事</t>
    <rPh sb="0" eb="3">
      <t>トウキョウト</t>
    </rPh>
    <rPh sb="3" eb="5">
      <t>チジ</t>
    </rPh>
    <phoneticPr fontId="7"/>
  </si>
  <si>
    <t>【ハ．改善予定の有無】</t>
    <rPh sb="3" eb="5">
      <t>カイゼン</t>
    </rPh>
    <rPh sb="5" eb="7">
      <t>ヨテイ</t>
    </rPh>
    <rPh sb="8" eb="10">
      <t>ウム</t>
    </rPh>
    <phoneticPr fontId="5"/>
  </si>
  <si>
    <t>(1)</t>
    <phoneticPr fontId="5"/>
  </si>
  <si>
    <t>第一号(1)</t>
  </si>
  <si>
    <t>第一号(2)</t>
  </si>
  <si>
    <t>第一号(3)</t>
  </si>
  <si>
    <t>第一号(4)</t>
  </si>
  <si>
    <t>第一号(5)</t>
  </si>
  <si>
    <t>第一号(6)</t>
  </si>
  <si>
    <t>第一号(7)</t>
  </si>
  <si>
    <t>第一号(8)</t>
  </si>
  <si>
    <t>第一号(9)</t>
  </si>
  <si>
    <t>第一号(10)</t>
  </si>
  <si>
    <t>第一号(11)</t>
  </si>
  <si>
    <t>第一号(12)</t>
  </si>
  <si>
    <t>第一号(13)</t>
  </si>
  <si>
    <t>第一号(14)</t>
  </si>
  <si>
    <t>第一号(15)</t>
  </si>
  <si>
    <t>第一号(16)</t>
  </si>
  <si>
    <t>第一号(17)</t>
  </si>
  <si>
    <t>第二号(1)</t>
  </si>
  <si>
    <t>第二号(2)</t>
  </si>
  <si>
    <t>第二号(3)</t>
  </si>
  <si>
    <t>第二号(4)</t>
  </si>
  <si>
    <t>第二号(5)</t>
  </si>
  <si>
    <t>第二号(6)</t>
  </si>
  <si>
    <t>第二号(7)</t>
  </si>
  <si>
    <t>第二号(8)</t>
  </si>
  <si>
    <t>第二号(9)</t>
  </si>
  <si>
    <t>第二号(10)</t>
  </si>
  <si>
    <t>第二号(11)</t>
  </si>
  <si>
    <t>第二号(12)</t>
  </si>
  <si>
    <t>第二号(13)</t>
  </si>
  <si>
    <t>第二号(14)</t>
  </si>
  <si>
    <t>第二号(15)</t>
  </si>
  <si>
    <t>第二号(16)</t>
  </si>
  <si>
    <t>第二号(17)</t>
  </si>
  <si>
    <t>第二号(18)</t>
  </si>
  <si>
    <t>第二号(19)</t>
  </si>
  <si>
    <t>第二号(20)</t>
  </si>
  <si>
    <t>第二号(21)</t>
  </si>
  <si>
    <t>第二号(22)</t>
  </si>
  <si>
    <t>第二号(23)</t>
  </si>
  <si>
    <t>第二号(24)</t>
  </si>
  <si>
    <t>第二号(25)</t>
  </si>
  <si>
    <t>第二号(26)</t>
  </si>
  <si>
    <t>第二号(27)</t>
  </si>
  <si>
    <t>第三号(1)</t>
  </si>
  <si>
    <t>第三号(2)</t>
  </si>
  <si>
    <t>第三号(3)</t>
  </si>
  <si>
    <t>第三号(4)</t>
  </si>
  <si>
    <t>第三号(5)</t>
  </si>
  <si>
    <t>第三号(6)</t>
  </si>
  <si>
    <t>第三号(7)</t>
  </si>
  <si>
    <t>第三号(8)</t>
  </si>
  <si>
    <t>第三号(9)</t>
  </si>
  <si>
    <t>第三号(10)</t>
  </si>
  <si>
    <t>第三号(11)</t>
  </si>
  <si>
    <t>第三号(12)</t>
  </si>
  <si>
    <t>第三号(13)</t>
  </si>
  <si>
    <t>第三号(14)</t>
  </si>
  <si>
    <t>第三号(15)</t>
  </si>
  <si>
    <t>第三号(16)</t>
  </si>
  <si>
    <t>第三号(17)</t>
  </si>
  <si>
    <t>第三号(18)</t>
  </si>
  <si>
    <t>第三号(19)</t>
  </si>
  <si>
    <t>第三号(20)</t>
  </si>
  <si>
    <t>第三号(21)</t>
  </si>
  <si>
    <t>第三号(22)</t>
  </si>
  <si>
    <t>第三号(23)</t>
  </si>
  <si>
    <t>第四号(1)</t>
  </si>
  <si>
    <t>第四号(2)</t>
  </si>
  <si>
    <t>第四号(3)</t>
  </si>
  <si>
    <t>第四号(4)</t>
  </si>
  <si>
    <t>第四号(5)</t>
  </si>
  <si>
    <t>第四号(6)</t>
  </si>
  <si>
    <t>第四号(7)</t>
  </si>
  <si>
    <t>第四号(8)</t>
  </si>
  <si>
    <t>第四号(9)</t>
  </si>
  <si>
    <t>第四号(10)</t>
  </si>
  <si>
    <t>第四号(11)</t>
  </si>
  <si>
    <t>第四号(12)</t>
  </si>
  <si>
    <t>第四号(13)</t>
  </si>
  <si>
    <t>第四号(14)</t>
  </si>
  <si>
    <t>第四号(15)</t>
  </si>
  <si>
    <t>第四号(16)</t>
  </si>
  <si>
    <t>第四号(17)</t>
  </si>
  <si>
    <t>第四号(18)</t>
  </si>
  <si>
    <t>第四号(19)</t>
  </si>
  <si>
    <t>第四号(20)</t>
  </si>
  <si>
    <t>第四号(21)</t>
  </si>
  <si>
    <t>第四号(22)</t>
  </si>
  <si>
    <t>第四号(23)</t>
  </si>
  <si>
    <t>第四号(24)</t>
  </si>
  <si>
    <t>第四号(25)</t>
  </si>
  <si>
    <t>第四号(26)</t>
  </si>
  <si>
    <t>【４．検査による指摘の概要】</t>
    <phoneticPr fontId="5"/>
  </si>
  <si>
    <t xml:space="preserve">(14)
</t>
    <phoneticPr fontId="5"/>
  </si>
  <si>
    <t>）</t>
    <phoneticPr fontId="5"/>
  </si>
  <si>
    <t>防火シャッター：設置場所の周囲状況</t>
  </si>
  <si>
    <t>防火シャッター：駆動装置</t>
  </si>
  <si>
    <t xml:space="preserve">防火シャッター：カーテン部 </t>
  </si>
  <si>
    <t>防火シャッター：ケース</t>
  </si>
  <si>
    <t>防火シャッター：まぐさ及びガイドレール</t>
  </si>
  <si>
    <t>防火シャッター：危害防止装置</t>
  </si>
  <si>
    <t>連動機構：煙感知器、熱煙複合式感知器及び熱感知器</t>
  </si>
  <si>
    <t>連動機構：温度ヒューズ装置</t>
  </si>
  <si>
    <t>連動機構：連動制御器</t>
  </si>
  <si>
    <t>連動機構：連動機構用予備電源</t>
  </si>
  <si>
    <t>連動機構：自動閉鎖装置</t>
  </si>
  <si>
    <t>連動機構：手動閉鎖装置</t>
  </si>
  <si>
    <t>耐火クロススクリーン：設置場所の周囲状況</t>
  </si>
  <si>
    <t>耐火クロススクリーン：駆動装置</t>
  </si>
  <si>
    <t>耐火クロススクリーン：カーテン部</t>
  </si>
  <si>
    <t>耐火クロススクリーン：ケース</t>
  </si>
  <si>
    <t>耐火クロススクリーン：まぐさ及びガイドレール</t>
  </si>
  <si>
    <t>耐火クロススクリーン：危害防止装置</t>
  </si>
  <si>
    <t>ドレンチャー等：設置場所の周囲状況</t>
  </si>
  <si>
    <t xml:space="preserve">ドレンチャー等：散水ヘッド </t>
  </si>
  <si>
    <t>ドレンチャー等：開閉弁</t>
  </si>
  <si>
    <t>ドレンチャー等：排水設備</t>
  </si>
  <si>
    <t>ドレンチャー等：水源</t>
  </si>
  <si>
    <t>ドレンチャー等：加圧送水装置</t>
  </si>
  <si>
    <t>連動機構：自動作動装置</t>
  </si>
  <si>
    <t>連動機構：手動作動装置</t>
  </si>
  <si>
    <t>西東京市長</t>
    <rPh sb="0" eb="1">
      <t>ニシ</t>
    </rPh>
    <rPh sb="1" eb="3">
      <t>トウキョウ</t>
    </rPh>
    <rPh sb="3" eb="4">
      <t>シ</t>
    </rPh>
    <rPh sb="4" eb="5">
      <t>チョウ</t>
    </rPh>
    <phoneticPr fontId="5"/>
  </si>
  <si>
    <t>報告者氏名</t>
    <rPh sb="0" eb="3">
      <t>ホウコクシャ</t>
    </rPh>
    <rPh sb="3" eb="5">
      <t>シメイ</t>
    </rPh>
    <phoneticPr fontId="5"/>
  </si>
  <si>
    <t>検査者氏名</t>
    <rPh sb="0" eb="3">
      <t>ケンサシャ</t>
    </rPh>
    <rPh sb="3" eb="5">
      <t>シメイ</t>
    </rPh>
    <phoneticPr fontId="5"/>
  </si>
  <si>
    <t>【ご利用に際して】</t>
  </si>
  <si>
    <t>１．動作確認について</t>
    <rPh sb="2" eb="4">
      <t>ドウサ</t>
    </rPh>
    <rPh sb="4" eb="6">
      <t>カクニン</t>
    </rPh>
    <phoneticPr fontId="5"/>
  </si>
  <si>
    <t>Excelの他のバージョンでの動作確認をしていませんのでご了承ください。</t>
    <phoneticPr fontId="5"/>
  </si>
  <si>
    <t>２．マクロの使用</t>
    <phoneticPr fontId="5"/>
  </si>
  <si>
    <t>「マクロ」を有効にしてご利用ください。</t>
    <phoneticPr fontId="5"/>
  </si>
  <si>
    <t>このExcelファイルは、Excel2010（windows 7）にて作成しています。　</t>
    <phoneticPr fontId="5"/>
  </si>
  <si>
    <t>マクロを有効にするには、</t>
    <rPh sb="4" eb="6">
      <t>ユウコウ</t>
    </rPh>
    <phoneticPr fontId="5"/>
  </si>
  <si>
    <t>■[開発]タブが有る場合</t>
    <rPh sb="2" eb="4">
      <t>カイハツ</t>
    </rPh>
    <rPh sb="8" eb="9">
      <t>ア</t>
    </rPh>
    <rPh sb="10" eb="12">
      <t>バアイ</t>
    </rPh>
    <phoneticPr fontId="5"/>
  </si>
  <si>
    <t>■[開発]タブが表示されていない場合</t>
    <rPh sb="2" eb="4">
      <t>カイハツ</t>
    </rPh>
    <rPh sb="8" eb="10">
      <t>ヒョウジ</t>
    </rPh>
    <rPh sb="16" eb="18">
      <t>バアイ</t>
    </rPh>
    <phoneticPr fontId="5"/>
  </si>
  <si>
    <t>[マクロのセキュリティ]をクリックし、マクロを有効にしてください。</t>
    <rPh sb="23" eb="25">
      <t>ユウコウ</t>
    </rPh>
    <phoneticPr fontId="5"/>
  </si>
  <si>
    <t>[ファイル]タブ ＞ オプション ＞ セキュリティセンター</t>
    <phoneticPr fontId="5"/>
  </si>
  <si>
    <t>＞ セキュリティセンターの設定 ＞ マクロの設定</t>
    <rPh sb="13" eb="15">
      <t>セッテイ</t>
    </rPh>
    <rPh sb="22" eb="24">
      <t>セッテイ</t>
    </rPh>
    <phoneticPr fontId="5"/>
  </si>
  <si>
    <t>にて　マクロを有効にしてください。</t>
    <rPh sb="7" eb="9">
      <t>ユウコウ</t>
    </rPh>
    <phoneticPr fontId="5"/>
  </si>
  <si>
    <t>３．入力可能なセル</t>
    <rPh sb="2" eb="4">
      <t>ニュウリョク</t>
    </rPh>
    <rPh sb="4" eb="6">
      <t>カノウ</t>
    </rPh>
    <phoneticPr fontId="5"/>
  </si>
  <si>
    <t>４．「シートの保護」について</t>
    <rPh sb="7" eb="9">
      <t>ホゴ</t>
    </rPh>
    <phoneticPr fontId="5"/>
  </si>
  <si>
    <r>
      <rPr>
        <b/>
        <sz val="11"/>
        <color rgb="FFFF0000"/>
        <rFont val="ＭＳ ゴシック"/>
        <family val="3"/>
        <charset val="128"/>
      </rPr>
      <t>【検査結果図】</t>
    </r>
    <r>
      <rPr>
        <sz val="11"/>
        <rFont val="ＭＳ ゴシック"/>
        <family val="3"/>
        <charset val="128"/>
      </rPr>
      <t>と</t>
    </r>
    <r>
      <rPr>
        <b/>
        <sz val="11"/>
        <color rgb="FFFF0000"/>
        <rFont val="ＭＳ ゴシック"/>
        <family val="3"/>
        <charset val="128"/>
      </rPr>
      <t>【関係写真】</t>
    </r>
    <r>
      <rPr>
        <sz val="11"/>
        <rFont val="ＭＳ ゴシック"/>
        <family val="3"/>
        <charset val="128"/>
      </rPr>
      <t>のシートは、</t>
    </r>
    <r>
      <rPr>
        <b/>
        <sz val="11"/>
        <color rgb="FF002060"/>
        <rFont val="ＭＳ ゴシック"/>
        <family val="3"/>
        <charset val="128"/>
      </rPr>
      <t>[シート保護の解除]</t>
    </r>
    <r>
      <rPr>
        <sz val="11"/>
        <rFont val="ＭＳ ゴシック"/>
        <family val="3"/>
        <charset val="128"/>
      </rPr>
      <t>をすることができます。</t>
    </r>
    <phoneticPr fontId="5"/>
  </si>
  <si>
    <t>[シート保護の解除]　を行う場合は、[校閲]　タブの　[シート保護の解除]　をクリック</t>
    <phoneticPr fontId="5"/>
  </si>
  <si>
    <t xml:space="preserve">して下さい。（シート保護を解除するためのパスワードは未設定です。）シート保護の
</t>
    <phoneticPr fontId="5"/>
  </si>
  <si>
    <t>解除をすると、セルの選択・入力・書式設定などの変更が可能になります。</t>
    <phoneticPr fontId="5"/>
  </si>
  <si>
    <t xml:space="preserve">　なお、【報告書】、【検査結果表（各種）】及び【報告概要書】の[シート保護の解除]
</t>
    <phoneticPr fontId="5"/>
  </si>
  <si>
    <t>をするためのパスワードは開示できませんのでご了承ください。</t>
    <phoneticPr fontId="5"/>
  </si>
  <si>
    <t xml:space="preserve">《ご注意》
</t>
    <phoneticPr fontId="5"/>
  </si>
  <si>
    <t>マクロが正しく実行されなくなります。　</t>
    <phoneticPr fontId="5"/>
  </si>
  <si>
    <r>
      <t>　”シートのコピー”及びマクロボタン以外で、</t>
    </r>
    <r>
      <rPr>
        <u/>
        <sz val="11"/>
        <rFont val="ＭＳ ゴシック"/>
        <family val="3"/>
        <charset val="128"/>
      </rPr>
      <t>”行の挿入”及び”削除”</t>
    </r>
    <r>
      <rPr>
        <sz val="11"/>
        <rFont val="ＭＳ ゴシック"/>
        <family val="3"/>
        <charset val="128"/>
      </rPr>
      <t>をした場合は、</t>
    </r>
    <phoneticPr fontId="5"/>
  </si>
  <si>
    <t xml:space="preserve">【書類作成に関する注意事項】
</t>
    <phoneticPr fontId="5"/>
  </si>
  <si>
    <t>（３）入力される内容に対し、記入欄が狭く文字や数字等が入りきらない場合がありますので、</t>
    <phoneticPr fontId="5"/>
  </si>
  <si>
    <t>　　　入力画面上だけでなく、必ず印刷して内容を確認してください。</t>
    <phoneticPr fontId="5"/>
  </si>
  <si>
    <t>　　　内容を十分に確認の上、送付してください。</t>
    <phoneticPr fontId="5"/>
  </si>
  <si>
    <t>このExcelファイルは、ワークシートに　[シートの保護]　の設定をしています。このため、</t>
    <phoneticPr fontId="5"/>
  </si>
  <si>
    <t>このExcelファイルは、　　色部分（セルやボタン）に「マクロ」を使用していますので、</t>
    <phoneticPr fontId="5"/>
  </si>
  <si>
    <t>　　色及び　　色部分以外のセルの選択・入力・書式設定ができないようになっています。</t>
    <rPh sb="24" eb="26">
      <t>セッテイ</t>
    </rPh>
    <phoneticPr fontId="5"/>
  </si>
  <si>
    <t>また、　　色部分は、関数等の設定をしているため、原則として直接入力しないでください。</t>
    <rPh sb="5" eb="6">
      <t>イロ</t>
    </rPh>
    <rPh sb="6" eb="8">
      <t>ブブン</t>
    </rPh>
    <rPh sb="10" eb="13">
      <t>カンスウトウ</t>
    </rPh>
    <rPh sb="14" eb="16">
      <t>セッテイ</t>
    </rPh>
    <rPh sb="24" eb="26">
      <t>ゲンソク</t>
    </rPh>
    <rPh sb="29" eb="31">
      <t>チョクセツ</t>
    </rPh>
    <rPh sb="31" eb="33">
      <t>ニュウリョク</t>
    </rPh>
    <phoneticPr fontId="5"/>
  </si>
  <si>
    <r>
      <t>別記第一号</t>
    </r>
    <r>
      <rPr>
        <sz val="8"/>
        <rFont val="ＭＳ 明朝"/>
        <family val="1"/>
        <charset val="128"/>
      </rPr>
      <t>（Ａ４）</t>
    </r>
    <rPh sb="0" eb="2">
      <t>ベッキ</t>
    </rPh>
    <rPh sb="2" eb="3">
      <t>ダイ</t>
    </rPh>
    <rPh sb="3" eb="5">
      <t>イチゴウ</t>
    </rPh>
    <phoneticPr fontId="5"/>
  </si>
  <si>
    <r>
      <t>別記第二号</t>
    </r>
    <r>
      <rPr>
        <sz val="8"/>
        <rFont val="ＭＳ 明朝"/>
        <family val="1"/>
        <charset val="128"/>
      </rPr>
      <t>（Ａ４）</t>
    </r>
    <rPh sb="0" eb="2">
      <t>ベッキ</t>
    </rPh>
    <rPh sb="2" eb="3">
      <t>ダイ</t>
    </rPh>
    <rPh sb="3" eb="4">
      <t>ニ</t>
    </rPh>
    <rPh sb="4" eb="5">
      <t>ゴウ</t>
    </rPh>
    <phoneticPr fontId="5"/>
  </si>
  <si>
    <r>
      <t>別記第三号</t>
    </r>
    <r>
      <rPr>
        <sz val="8"/>
        <rFont val="ＭＳ 明朝"/>
        <family val="1"/>
        <charset val="128"/>
      </rPr>
      <t>（Ａ４）</t>
    </r>
    <rPh sb="0" eb="2">
      <t>ベッキ</t>
    </rPh>
    <rPh sb="2" eb="3">
      <t>ダイ</t>
    </rPh>
    <rPh sb="3" eb="4">
      <t>3</t>
    </rPh>
    <rPh sb="4" eb="5">
      <t>ゴウ</t>
    </rPh>
    <phoneticPr fontId="5"/>
  </si>
  <si>
    <r>
      <t>別記第四号</t>
    </r>
    <r>
      <rPr>
        <sz val="8"/>
        <rFont val="ＭＳ 明朝"/>
        <family val="1"/>
        <charset val="128"/>
      </rPr>
      <t>（Ａ４）</t>
    </r>
    <rPh sb="0" eb="2">
      <t>ベッキ</t>
    </rPh>
    <rPh sb="2" eb="3">
      <t>ダイ</t>
    </rPh>
    <rPh sb="3" eb="4">
      <t>4</t>
    </rPh>
    <rPh sb="4" eb="5">
      <t>ゴウ</t>
    </rPh>
    <phoneticPr fontId="5"/>
  </si>
  <si>
    <t>(99)</t>
    <phoneticPr fontId="5"/>
  </si>
  <si>
    <t>第一号(99)</t>
    <phoneticPr fontId="5"/>
  </si>
  <si>
    <t>第二号(99)</t>
    <phoneticPr fontId="5"/>
  </si>
  <si>
    <t>第三号(99)</t>
    <phoneticPr fontId="5"/>
  </si>
  <si>
    <t>第四号(99)</t>
    <phoneticPr fontId="5"/>
  </si>
  <si>
    <r>
      <t>（１）検査に当たっては、</t>
    </r>
    <r>
      <rPr>
        <b/>
        <sz val="11"/>
        <color rgb="FFFF0000"/>
        <rFont val="ＭＳ ゴシック"/>
        <family val="3"/>
        <charset val="128"/>
      </rPr>
      <t>「平成28年国土交通省告示第723号」</t>
    </r>
    <r>
      <rPr>
        <sz val="11"/>
        <rFont val="ＭＳ ゴシック"/>
        <family val="3"/>
        <charset val="128"/>
      </rPr>
      <t>や（一財）日本建築防災協会の</t>
    </r>
    <phoneticPr fontId="5"/>
  </si>
  <si>
    <r>
      <t>　　　</t>
    </r>
    <r>
      <rPr>
        <b/>
        <sz val="11"/>
        <color rgb="FFFF0000"/>
        <rFont val="ＭＳ ゴシック"/>
        <family val="3"/>
        <charset val="128"/>
      </rPr>
      <t>「防火設備定期検査業務基準」</t>
    </r>
    <r>
      <rPr>
        <sz val="11"/>
        <rFont val="ＭＳ ゴシック"/>
        <family val="3"/>
        <charset val="128"/>
      </rPr>
      <t>の内容を十分に確認の上、実施してください。</t>
    </r>
    <phoneticPr fontId="5"/>
  </si>
  <si>
    <r>
      <t>（２）報告書の作成に当たっては、当センターの</t>
    </r>
    <r>
      <rPr>
        <b/>
        <sz val="11"/>
        <color rgb="FFFF0000"/>
        <rFont val="ＭＳ ゴシック"/>
        <family val="3"/>
        <charset val="128"/>
      </rPr>
      <t>「防火設備定期検査報告書作成要領」</t>
    </r>
    <r>
      <rPr>
        <sz val="11"/>
        <rFont val="ＭＳ ゴシック"/>
        <family val="3"/>
        <charset val="128"/>
      </rPr>
      <t>の内容</t>
    </r>
    <phoneticPr fontId="5"/>
  </si>
  <si>
    <t>　　　を十分に確認の上、作成してください。</t>
    <phoneticPr fontId="5"/>
  </si>
  <si>
    <r>
      <t>（４）報告書の郵送に当たっては、当センターの</t>
    </r>
    <r>
      <rPr>
        <b/>
        <sz val="11"/>
        <color rgb="FFFF0000"/>
        <rFont val="ＭＳ ゴシック"/>
        <family val="3"/>
        <charset val="128"/>
      </rPr>
      <t>「防火設備定期検査報告　提出の手引き」</t>
    </r>
    <r>
      <rPr>
        <sz val="11"/>
        <rFont val="ＭＳ ゴシック"/>
        <family val="3"/>
        <charset val="128"/>
      </rPr>
      <t>の</t>
    </r>
    <phoneticPr fontId="5"/>
  </si>
  <si>
    <t>【変更履歴】</t>
    <rPh sb="1" eb="3">
      <t>ヘンコウ</t>
    </rPh>
    <rPh sb="3" eb="5">
      <t>リレキ</t>
    </rPh>
    <phoneticPr fontId="5"/>
  </si>
  <si>
    <t>・入力の仕方について、説明書き等を修正しました。</t>
    <rPh sb="1" eb="3">
      <t>ニュウリョク</t>
    </rPh>
    <rPh sb="4" eb="6">
      <t>シカタ</t>
    </rPh>
    <rPh sb="11" eb="13">
      <t>セツメイ</t>
    </rPh>
    <rPh sb="13" eb="14">
      <t>ガ</t>
    </rPh>
    <rPh sb="15" eb="16">
      <t>トウ</t>
    </rPh>
    <rPh sb="17" eb="19">
      <t>シュウセイ</t>
    </rPh>
    <phoneticPr fontId="5"/>
  </si>
  <si>
    <t>・「概要書」のワークシートを「報告書」の前に移動しました。</t>
    <rPh sb="2" eb="5">
      <t>ガイヨウショ</t>
    </rPh>
    <rPh sb="15" eb="18">
      <t>ホウコクショ</t>
    </rPh>
    <rPh sb="20" eb="21">
      <t>マエ</t>
    </rPh>
    <rPh sb="22" eb="24">
      <t>イドウ</t>
    </rPh>
    <phoneticPr fontId="5"/>
  </si>
  <si>
    <t>実施（</t>
    <rPh sb="0" eb="2">
      <t>ジッシ</t>
    </rPh>
    <phoneticPr fontId="5"/>
  </si>
  <si>
    <t>改善予定（</t>
    <phoneticPr fontId="5"/>
  </si>
  <si>
    <t>有（</t>
    <rPh sb="0" eb="1">
      <t>アリ</t>
    </rPh>
    <phoneticPr fontId="5"/>
  </si>
  <si>
    <t>2019.5.10</t>
    <phoneticPr fontId="5"/>
  </si>
  <si>
    <t>・入力可能な項目の範囲を調整しました。</t>
    <rPh sb="1" eb="3">
      <t>ニュウリョク</t>
    </rPh>
    <rPh sb="3" eb="5">
      <t>カノウ</t>
    </rPh>
    <rPh sb="6" eb="8">
      <t>コウモク</t>
    </rPh>
    <rPh sb="9" eb="11">
      <t>ハンイ</t>
    </rPh>
    <rPh sb="12" eb="14">
      <t>チョウセイ</t>
    </rPh>
    <phoneticPr fontId="5"/>
  </si>
  <si>
    <t>・建築基準法施行規則の改正により、元号を削除しました。</t>
    <rPh sb="1" eb="3">
      <t>ケンチク</t>
    </rPh>
    <rPh sb="3" eb="6">
      <t>キジュンホウ</t>
    </rPh>
    <rPh sb="6" eb="8">
      <t>セコウ</t>
    </rPh>
    <rPh sb="8" eb="10">
      <t>キソク</t>
    </rPh>
    <rPh sb="11" eb="13">
      <t>カイセイ</t>
    </rPh>
    <rPh sb="17" eb="19">
      <t>ゲンゴウ</t>
    </rPh>
    <rPh sb="20" eb="22">
      <t>サクジョ</t>
    </rPh>
    <phoneticPr fontId="5"/>
  </si>
  <si>
    <t>2019.6.17</t>
    <phoneticPr fontId="5"/>
  </si>
  <si>
    <t>　　　　年　　月　　日</t>
    <phoneticPr fontId="5"/>
  </si>
  <si>
    <t>2020.4.30</t>
    <phoneticPr fontId="5"/>
  </si>
  <si>
    <t>・建築基準法施行規則の改正により、「区画避難安全検証法」を追加しました。</t>
    <rPh sb="1" eb="3">
      <t>ケンチク</t>
    </rPh>
    <rPh sb="3" eb="6">
      <t>キジュンホウ</t>
    </rPh>
    <rPh sb="6" eb="8">
      <t>セコウ</t>
    </rPh>
    <rPh sb="8" eb="10">
      <t>キソク</t>
    </rPh>
    <rPh sb="11" eb="13">
      <t>カイセイ</t>
    </rPh>
    <rPh sb="18" eb="20">
      <t>クカク</t>
    </rPh>
    <rPh sb="20" eb="22">
      <t>ヒナン</t>
    </rPh>
    <rPh sb="22" eb="24">
      <t>アンゼン</t>
    </rPh>
    <rPh sb="24" eb="27">
      <t>ケンショウホウ</t>
    </rPh>
    <rPh sb="29" eb="31">
      <t>ツイカ</t>
    </rPh>
    <phoneticPr fontId="5"/>
  </si>
  <si>
    <t>階避難安全検証法</t>
    <rPh sb="0" eb="1">
      <t>カイ</t>
    </rPh>
    <rPh sb="1" eb="3">
      <t>ヒナン</t>
    </rPh>
    <rPh sb="3" eb="5">
      <t>アンゼン</t>
    </rPh>
    <rPh sb="5" eb="8">
      <t>ケンショウホウ</t>
    </rPh>
    <phoneticPr fontId="5"/>
  </si>
  <si>
    <t>区画避難安全検証法</t>
    <rPh sb="0" eb="2">
      <t>クカク</t>
    </rPh>
    <rPh sb="2" eb="4">
      <t>ヒナン</t>
    </rPh>
    <rPh sb="4" eb="6">
      <t>アンゼン</t>
    </rPh>
    <rPh sb="6" eb="8">
      <t>ケンショウ</t>
    </rPh>
    <rPh sb="8" eb="9">
      <t>ホウ</t>
    </rPh>
    <phoneticPr fontId="5"/>
  </si>
  <si>
    <t>（</t>
  </si>
  <si>
    <r>
      <t>お使いのパソコンで使用できない機能がある場合は</t>
    </r>
    <r>
      <rPr>
        <u/>
        <sz val="11"/>
        <rFont val="ＭＳ ゴシック"/>
        <family val="3"/>
        <charset val="128"/>
      </rPr>
      <t>手書き等で補正をしてください。</t>
    </r>
    <phoneticPr fontId="5"/>
  </si>
  <si>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5"/>
  </si>
  <si>
    <t>係員氏名</t>
    <rPh sb="0" eb="1">
      <t>カカリ</t>
    </rPh>
    <rPh sb="1" eb="2">
      <t>イン</t>
    </rPh>
    <rPh sb="2" eb="4">
      <t>シメイ</t>
    </rPh>
    <phoneticPr fontId="5"/>
  </si>
  <si>
    <t>2021.1.4</t>
    <phoneticPr fontId="5"/>
  </si>
  <si>
    <t>・建築基準法施行規則の改正により、報告書第一面の押印を削除しました。</t>
    <rPh sb="1" eb="3">
      <t>ケンチク</t>
    </rPh>
    <rPh sb="3" eb="6">
      <t>キジュンホウ</t>
    </rPh>
    <rPh sb="6" eb="8">
      <t>セコウ</t>
    </rPh>
    <rPh sb="8" eb="10">
      <t>キソク</t>
    </rPh>
    <rPh sb="11" eb="13">
      <t>カイセイ</t>
    </rPh>
    <rPh sb="27" eb="29">
      <t>サクジョ</t>
    </rPh>
    <phoneticPr fontId="5"/>
  </si>
  <si>
    <t>2021.4.1</t>
    <phoneticPr fontId="5"/>
  </si>
  <si>
    <t>・小平市が特定行政庁になりました。詳細は「防火設備定期検査報告　提出の手引き」をご覧ください。</t>
    <rPh sb="1" eb="4">
      <t>コダイラシ</t>
    </rPh>
    <rPh sb="5" eb="10">
      <t>トクテイギョウセイチョウ</t>
    </rPh>
    <rPh sb="17" eb="19">
      <t>ショウサイ</t>
    </rPh>
    <rPh sb="41" eb="42">
      <t>ラン</t>
    </rPh>
    <phoneticPr fontId="5"/>
  </si>
  <si>
    <t>防火扉</t>
    <phoneticPr fontId="5"/>
  </si>
  <si>
    <t>防火扉：常閉防火扉</t>
    <rPh sb="4" eb="6">
      <t>ジョウヘイ</t>
    </rPh>
    <rPh sb="6" eb="9">
      <t>ボウカトビラ</t>
    </rPh>
    <phoneticPr fontId="5"/>
  </si>
  <si>
    <t>□</t>
  </si>
  <si>
    <t>□</t>
    <phoneticPr fontId="5"/>
  </si>
  <si>
    <t>☑</t>
  </si>
  <si>
    <t>☑</t>
    <phoneticPr fontId="5"/>
  </si>
  <si>
    <t>〇</t>
    <phoneticPr fontId="5"/>
  </si>
  <si>
    <t>―</t>
    <phoneticPr fontId="5"/>
  </si>
  <si>
    <t>閉鎖又は作動の障害となる物品の放置並びに照明器具及び懸垂物等の状況</t>
    <rPh sb="2" eb="3">
      <t>マタ</t>
    </rPh>
    <rPh sb="4" eb="6">
      <t>サドウ</t>
    </rPh>
    <rPh sb="17" eb="18">
      <t>ナラ</t>
    </rPh>
    <rPh sb="20" eb="24">
      <t>ショウメイキグ</t>
    </rPh>
    <rPh sb="24" eb="25">
      <t>オヨ</t>
    </rPh>
    <rPh sb="26" eb="30">
      <t>ケンスイブツトウ</t>
    </rPh>
    <rPh sb="31" eb="33">
      <t>ジョウキョウ</t>
    </rPh>
    <phoneticPr fontId="5"/>
  </si>
  <si>
    <t>常閉防火扉</t>
    <rPh sb="0" eb="2">
      <t>ジョウヘイ</t>
    </rPh>
    <rPh sb="2" eb="5">
      <t>ボウカトビラ</t>
    </rPh>
    <phoneticPr fontId="5"/>
  </si>
  <si>
    <t>固定の状況</t>
    <rPh sb="0" eb="2">
      <t>コテイ</t>
    </rPh>
    <rPh sb="3" eb="5">
      <t>ジョウキョウ</t>
    </rPh>
    <phoneticPr fontId="4"/>
  </si>
  <si>
    <t>人の通行の用に供する部分に設ける防火扉</t>
    <rPh sb="0" eb="1">
      <t>ヒト</t>
    </rPh>
    <rPh sb="2" eb="4">
      <t>ツウコウ</t>
    </rPh>
    <rPh sb="5" eb="6">
      <t>ヨウ</t>
    </rPh>
    <rPh sb="7" eb="8">
      <t>キョウ</t>
    </rPh>
    <rPh sb="10" eb="12">
      <t>ブブン</t>
    </rPh>
    <rPh sb="13" eb="14">
      <t>モウ</t>
    </rPh>
    <rPh sb="16" eb="19">
      <t>ボウカトビラ</t>
    </rPh>
    <phoneticPr fontId="5"/>
  </si>
  <si>
    <t>作動の状況</t>
    <rPh sb="0" eb="2">
      <t>サドウ</t>
    </rPh>
    <rPh sb="3" eb="5">
      <t>ジョウキョウ</t>
    </rPh>
    <phoneticPr fontId="5"/>
  </si>
  <si>
    <t>防火扉：人の通行の用に供する部分に設ける防火扉</t>
    <rPh sb="4" eb="5">
      <t>ヒト</t>
    </rPh>
    <rPh sb="6" eb="8">
      <t>ツウコウ</t>
    </rPh>
    <rPh sb="9" eb="10">
      <t>ヨウ</t>
    </rPh>
    <rPh sb="11" eb="12">
      <t>キョウ</t>
    </rPh>
    <rPh sb="14" eb="16">
      <t>ブブン</t>
    </rPh>
    <rPh sb="17" eb="18">
      <t>モウ</t>
    </rPh>
    <rPh sb="20" eb="22">
      <t>ボウカ</t>
    </rPh>
    <rPh sb="22" eb="23">
      <t>トビラ</t>
    </rPh>
    <phoneticPr fontId="5"/>
  </si>
  <si>
    <t>連動機構：自動閉鎖装置</t>
    <phoneticPr fontId="5"/>
  </si>
  <si>
    <t>連動機構：煙感知器、熱煙複合式感知器及び熱感知器</t>
    <phoneticPr fontId="5"/>
  </si>
  <si>
    <t>連動機構：温度ヒューズ装置</t>
    <phoneticPr fontId="5"/>
  </si>
  <si>
    <t>連動機構：連動制御器</t>
    <phoneticPr fontId="5"/>
  </si>
  <si>
    <t>連動機構：連動機構用予備電源</t>
    <phoneticPr fontId="5"/>
  </si>
  <si>
    <t>小平市長</t>
    <rPh sb="0" eb="2">
      <t>コダイラ</t>
    </rPh>
    <rPh sb="2" eb="3">
      <t>シ</t>
    </rPh>
    <rPh sb="3" eb="4">
      <t>チョウ</t>
    </rPh>
    <phoneticPr fontId="5"/>
  </si>
  <si>
    <t>第一号(18)</t>
  </si>
  <si>
    <t>ローラーチェーン又はワイヤーロープの劣化及び損傷の状況</t>
    <rPh sb="8" eb="9">
      <t>マタ</t>
    </rPh>
    <rPh sb="18" eb="20">
      <t>レッカ</t>
    </rPh>
    <rPh sb="20" eb="21">
      <t>オヨ</t>
    </rPh>
    <rPh sb="22" eb="24">
      <t>ソンショウ</t>
    </rPh>
    <rPh sb="25" eb="27">
      <t>ジョウキョウ</t>
    </rPh>
    <phoneticPr fontId="5"/>
  </si>
  <si>
    <t>千代田</t>
  </si>
  <si>
    <t>中央</t>
  </si>
  <si>
    <t>港</t>
  </si>
  <si>
    <t>新宿</t>
  </si>
  <si>
    <t>文京</t>
  </si>
  <si>
    <t>台東</t>
  </si>
  <si>
    <t>墨田</t>
  </si>
  <si>
    <t>江東</t>
  </si>
  <si>
    <t>品川</t>
  </si>
  <si>
    <t>目黒</t>
  </si>
  <si>
    <t>大田</t>
  </si>
  <si>
    <t>世田谷</t>
  </si>
  <si>
    <t>渋谷</t>
  </si>
  <si>
    <t>中野</t>
  </si>
  <si>
    <t>杉並</t>
  </si>
  <si>
    <t>豊島</t>
  </si>
  <si>
    <t>北</t>
  </si>
  <si>
    <t>荒川</t>
    <rPh sb="0" eb="2">
      <t>アラカワ</t>
    </rPh>
    <phoneticPr fontId="7"/>
  </si>
  <si>
    <t>板橋</t>
  </si>
  <si>
    <t>練馬</t>
  </si>
  <si>
    <t>足立</t>
  </si>
  <si>
    <t>葛飾</t>
  </si>
  <si>
    <t>江戸川</t>
  </si>
  <si>
    <t>大島町</t>
    <rPh sb="0" eb="2">
      <t>オオシマ</t>
    </rPh>
    <rPh sb="2" eb="3">
      <t>マチ</t>
    </rPh>
    <phoneticPr fontId="5"/>
  </si>
  <si>
    <t>新島村</t>
    <rPh sb="0" eb="2">
      <t>ニイジマ</t>
    </rPh>
    <rPh sb="2" eb="3">
      <t>ムラ</t>
    </rPh>
    <phoneticPr fontId="5"/>
  </si>
  <si>
    <t>新津島村</t>
    <rPh sb="0" eb="3">
      <t>ニイツシマ</t>
    </rPh>
    <rPh sb="3" eb="4">
      <t>ムラ</t>
    </rPh>
    <phoneticPr fontId="5"/>
  </si>
  <si>
    <t>八丈町</t>
    <rPh sb="0" eb="2">
      <t>ハチジョウ</t>
    </rPh>
    <rPh sb="2" eb="3">
      <t>チョウ</t>
    </rPh>
    <phoneticPr fontId="5"/>
  </si>
  <si>
    <t>小笠原村</t>
    <rPh sb="0" eb="3">
      <t>オガサワラ</t>
    </rPh>
    <rPh sb="3" eb="4">
      <t>ムラ</t>
    </rPh>
    <phoneticPr fontId="5"/>
  </si>
  <si>
    <t>青ヶ島村</t>
    <rPh sb="0" eb="3">
      <t>アオガシマ</t>
    </rPh>
    <rPh sb="3" eb="4">
      <t>ムラ</t>
    </rPh>
    <phoneticPr fontId="5"/>
  </si>
  <si>
    <t>利島村</t>
    <rPh sb="0" eb="1">
      <t>リ</t>
    </rPh>
    <rPh sb="1" eb="2">
      <t>シマ</t>
    </rPh>
    <rPh sb="2" eb="3">
      <t>ムラ</t>
    </rPh>
    <phoneticPr fontId="5"/>
  </si>
  <si>
    <t>御蔵島村</t>
    <rPh sb="0" eb="3">
      <t>ミクラシマ</t>
    </rPh>
    <rPh sb="3" eb="4">
      <t>ムラ</t>
    </rPh>
    <phoneticPr fontId="5"/>
  </si>
  <si>
    <t>小金井市</t>
    <rPh sb="0" eb="4">
      <t>コガネイシ</t>
    </rPh>
    <phoneticPr fontId="5"/>
  </si>
  <si>
    <t>狛江市</t>
    <rPh sb="0" eb="3">
      <t>コマエシ</t>
    </rPh>
    <phoneticPr fontId="5"/>
  </si>
  <si>
    <t>多摩市</t>
    <rPh sb="0" eb="3">
      <t>タマシ</t>
    </rPh>
    <phoneticPr fontId="5"/>
  </si>
  <si>
    <t>稲城市</t>
    <rPh sb="0" eb="3">
      <t>イナギシ</t>
    </rPh>
    <phoneticPr fontId="5"/>
  </si>
  <si>
    <t>東村山市</t>
    <rPh sb="0" eb="4">
      <t>ヒガシムラヤマシ</t>
    </rPh>
    <phoneticPr fontId="5"/>
  </si>
  <si>
    <t>清瀬市</t>
    <rPh sb="0" eb="3">
      <t>キヨセシ</t>
    </rPh>
    <phoneticPr fontId="5"/>
  </si>
  <si>
    <t>東久留米市</t>
    <rPh sb="0" eb="5">
      <t>ヒガシクルメシ</t>
    </rPh>
    <phoneticPr fontId="5"/>
  </si>
  <si>
    <t>昭島市</t>
    <rPh sb="0" eb="3">
      <t>アキシマシ</t>
    </rPh>
    <phoneticPr fontId="5"/>
  </si>
  <si>
    <t>国立市</t>
    <rPh sb="0" eb="3">
      <t>クニタチシ</t>
    </rPh>
    <phoneticPr fontId="5"/>
  </si>
  <si>
    <t>東大和市</t>
    <rPh sb="0" eb="4">
      <t>ヒガシヤマトシ</t>
    </rPh>
    <phoneticPr fontId="5"/>
  </si>
  <si>
    <t>武蔵村山市</t>
    <rPh sb="0" eb="5">
      <t>ムサシムラヤマシ</t>
    </rPh>
    <phoneticPr fontId="5"/>
  </si>
  <si>
    <t>青梅市</t>
    <rPh sb="0" eb="3">
      <t>オウメシ</t>
    </rPh>
    <phoneticPr fontId="5"/>
  </si>
  <si>
    <t>福生市</t>
    <rPh sb="0" eb="3">
      <t>フッサシ</t>
    </rPh>
    <phoneticPr fontId="5"/>
  </si>
  <si>
    <t>あきる野市</t>
    <rPh sb="3" eb="4">
      <t>ノ</t>
    </rPh>
    <rPh sb="4" eb="5">
      <t>シ</t>
    </rPh>
    <phoneticPr fontId="5"/>
  </si>
  <si>
    <t>羽村市</t>
    <rPh sb="0" eb="3">
      <t>ハムラシ</t>
    </rPh>
    <phoneticPr fontId="5"/>
  </si>
  <si>
    <t>瑞穂町</t>
    <rPh sb="0" eb="3">
      <t>ミズホマチ</t>
    </rPh>
    <phoneticPr fontId="5"/>
  </si>
  <si>
    <t>日の出町</t>
    <rPh sb="0" eb="1">
      <t>ヒ</t>
    </rPh>
    <rPh sb="2" eb="4">
      <t>デマチ</t>
    </rPh>
    <phoneticPr fontId="5"/>
  </si>
  <si>
    <t>奥多摩町</t>
    <rPh sb="0" eb="4">
      <t>オクタマチョウ</t>
    </rPh>
    <phoneticPr fontId="5"/>
  </si>
  <si>
    <t>檜原村</t>
    <rPh sb="0" eb="3">
      <t>ヒノハラムラ</t>
    </rPh>
    <phoneticPr fontId="5"/>
  </si>
  <si>
    <t>（一財）日本建築センター</t>
    <rPh sb="1" eb="3">
      <t>イチザイ</t>
    </rPh>
    <rPh sb="4" eb="6">
      <t>ニホン</t>
    </rPh>
    <rPh sb="6" eb="8">
      <t>ケンチク</t>
    </rPh>
    <phoneticPr fontId="5"/>
  </si>
  <si>
    <t>（公財）東京都防災・建築まちづくりセンター</t>
    <rPh sb="1" eb="3">
      <t>コウザイ</t>
    </rPh>
    <rPh sb="4" eb="7">
      <t>トウキョウト</t>
    </rPh>
    <rPh sb="7" eb="9">
      <t>ボウサイ</t>
    </rPh>
    <rPh sb="10" eb="12">
      <t>ケンチク</t>
    </rPh>
    <phoneticPr fontId="5"/>
  </si>
  <si>
    <t>（一財）住宅金融普及協会</t>
    <rPh sb="1" eb="3">
      <t>イチザイ</t>
    </rPh>
    <rPh sb="4" eb="8">
      <t>ジュウタクキンユウ</t>
    </rPh>
    <rPh sb="8" eb="12">
      <t>フキュウキョウカイ</t>
    </rPh>
    <phoneticPr fontId="5"/>
  </si>
  <si>
    <t>日本ERI(株)</t>
    <rPh sb="0" eb="2">
      <t>ニホン</t>
    </rPh>
    <rPh sb="5" eb="8">
      <t>カブシキガイシャ</t>
    </rPh>
    <phoneticPr fontId="5"/>
  </si>
  <si>
    <t>(株)東京建築検査機構</t>
    <rPh sb="0" eb="3">
      <t>カブシキガイシャ</t>
    </rPh>
    <rPh sb="3" eb="5">
      <t>トウキョウ</t>
    </rPh>
    <rPh sb="5" eb="7">
      <t>ケンチク</t>
    </rPh>
    <rPh sb="7" eb="9">
      <t>ケンサ</t>
    </rPh>
    <rPh sb="9" eb="11">
      <t>キコウ</t>
    </rPh>
    <phoneticPr fontId="5"/>
  </si>
  <si>
    <t>ハウスプラス確認検査(株)</t>
    <rPh sb="6" eb="8">
      <t>カクニン</t>
    </rPh>
    <rPh sb="8" eb="10">
      <t>ケンサ</t>
    </rPh>
    <rPh sb="10" eb="13">
      <t>カブ</t>
    </rPh>
    <phoneticPr fontId="5"/>
  </si>
  <si>
    <t>(株)住宅性能評価センター</t>
    <rPh sb="0" eb="3">
      <t>カブ</t>
    </rPh>
    <rPh sb="3" eb="9">
      <t>ジュウタクセイノウヒョウカ</t>
    </rPh>
    <phoneticPr fontId="5"/>
  </si>
  <si>
    <t>(株)神奈川建築確認検査機関</t>
    <rPh sb="0" eb="3">
      <t>カブ</t>
    </rPh>
    <rPh sb="3" eb="6">
      <t>カナガワ</t>
    </rPh>
    <rPh sb="6" eb="8">
      <t>ケンチク</t>
    </rPh>
    <rPh sb="8" eb="10">
      <t>カクニン</t>
    </rPh>
    <rPh sb="10" eb="14">
      <t>ケンサキカン</t>
    </rPh>
    <phoneticPr fontId="5"/>
  </si>
  <si>
    <t>ビューローベリタスジャパン(株)</t>
    <rPh sb="13" eb="16">
      <t>カブ</t>
    </rPh>
    <phoneticPr fontId="5"/>
  </si>
  <si>
    <t>(株)都市居住評価センター</t>
    <rPh sb="0" eb="3">
      <t>カブ</t>
    </rPh>
    <rPh sb="3" eb="7">
      <t>トシキョジュウ</t>
    </rPh>
    <rPh sb="7" eb="9">
      <t>ヒョウカ</t>
    </rPh>
    <phoneticPr fontId="5"/>
  </si>
  <si>
    <t>（一財）ベターリビング</t>
    <rPh sb="1" eb="3">
      <t>イチザイ</t>
    </rPh>
    <phoneticPr fontId="5"/>
  </si>
  <si>
    <t>(株)ビルディングナビゲーション確認評価機構</t>
    <rPh sb="0" eb="3">
      <t>カブ</t>
    </rPh>
    <rPh sb="16" eb="20">
      <t>カクニンヒョウカ</t>
    </rPh>
    <rPh sb="20" eb="22">
      <t>キコウ</t>
    </rPh>
    <phoneticPr fontId="5"/>
  </si>
  <si>
    <t>富士建築センター(株)</t>
    <rPh sb="0" eb="4">
      <t>フジケンチク</t>
    </rPh>
    <rPh sb="8" eb="11">
      <t>カブ</t>
    </rPh>
    <phoneticPr fontId="5"/>
  </si>
  <si>
    <t>ユーディーアイ確認検査(株)</t>
    <rPh sb="7" eb="9">
      <t>カクニン</t>
    </rPh>
    <rPh sb="9" eb="11">
      <t>ケンサ</t>
    </rPh>
    <rPh sb="11" eb="14">
      <t>カブ</t>
    </rPh>
    <phoneticPr fontId="5"/>
  </si>
  <si>
    <t>イーハウス建築センター(株)</t>
    <rPh sb="5" eb="7">
      <t>ケンチク</t>
    </rPh>
    <rPh sb="11" eb="14">
      <t>カブ</t>
    </rPh>
    <phoneticPr fontId="5"/>
  </si>
  <si>
    <t>（一社）日本住宅性能評価機構</t>
    <rPh sb="1" eb="2">
      <t>イチ</t>
    </rPh>
    <rPh sb="2" eb="3">
      <t>シャ</t>
    </rPh>
    <rPh sb="4" eb="6">
      <t>ニホン</t>
    </rPh>
    <rPh sb="6" eb="8">
      <t>ジュウタク</t>
    </rPh>
    <rPh sb="8" eb="10">
      <t>セイノウ</t>
    </rPh>
    <rPh sb="10" eb="12">
      <t>ヒョウカ</t>
    </rPh>
    <rPh sb="12" eb="14">
      <t>キコウ</t>
    </rPh>
    <phoneticPr fontId="5"/>
  </si>
  <si>
    <t>(株)ジェイ・イー・サポート</t>
    <rPh sb="0" eb="3">
      <t>カブ</t>
    </rPh>
    <phoneticPr fontId="5"/>
  </si>
  <si>
    <t>日本建築検査協会(株)</t>
    <rPh sb="0" eb="2">
      <t>ニホン</t>
    </rPh>
    <rPh sb="2" eb="4">
      <t>ケンチク</t>
    </rPh>
    <rPh sb="4" eb="8">
      <t>ケンサキョウカイ</t>
    </rPh>
    <rPh sb="8" eb="11">
      <t>カブ</t>
    </rPh>
    <phoneticPr fontId="5"/>
  </si>
  <si>
    <t>(株)グッド・アイズ建築検査機構</t>
    <rPh sb="0" eb="3">
      <t>カブ</t>
    </rPh>
    <rPh sb="10" eb="12">
      <t>ケンチク</t>
    </rPh>
    <rPh sb="12" eb="14">
      <t>ケンサ</t>
    </rPh>
    <rPh sb="14" eb="16">
      <t>キコウ</t>
    </rPh>
    <phoneticPr fontId="5"/>
  </si>
  <si>
    <t>(株)国際確認検査センター</t>
    <rPh sb="0" eb="3">
      <t>カブ</t>
    </rPh>
    <rPh sb="3" eb="5">
      <t>コクサイ</t>
    </rPh>
    <rPh sb="5" eb="7">
      <t>カクニン</t>
    </rPh>
    <rPh sb="7" eb="9">
      <t>ケンサ</t>
    </rPh>
    <phoneticPr fontId="5"/>
  </si>
  <si>
    <t>日本確認センター(株)</t>
    <rPh sb="0" eb="2">
      <t>ニホン</t>
    </rPh>
    <rPh sb="2" eb="4">
      <t>カクニン</t>
    </rPh>
    <rPh sb="8" eb="11">
      <t>カブ</t>
    </rPh>
    <phoneticPr fontId="5"/>
  </si>
  <si>
    <t>(株)J建築検査センター</t>
    <rPh sb="0" eb="3">
      <t>カブ</t>
    </rPh>
    <rPh sb="4" eb="6">
      <t>ケンチク</t>
    </rPh>
    <rPh sb="6" eb="8">
      <t>ケンサ</t>
    </rPh>
    <phoneticPr fontId="5"/>
  </si>
  <si>
    <t>SBIアーキクオリティ(株)</t>
    <rPh sb="11" eb="14">
      <t>カブ</t>
    </rPh>
    <phoneticPr fontId="5"/>
  </si>
  <si>
    <t>多摩確認検査(株)</t>
    <rPh sb="0" eb="2">
      <t>タマ</t>
    </rPh>
    <rPh sb="2" eb="4">
      <t>カクニン</t>
    </rPh>
    <rPh sb="4" eb="6">
      <t>ケンサ</t>
    </rPh>
    <rPh sb="6" eb="9">
      <t>カブ</t>
    </rPh>
    <phoneticPr fontId="5"/>
  </si>
  <si>
    <t>アウェイ建築評価ネット(株)</t>
    <rPh sb="4" eb="6">
      <t>ケンチク</t>
    </rPh>
    <rPh sb="6" eb="8">
      <t>ヒョウカ</t>
    </rPh>
    <rPh sb="11" eb="14">
      <t>カブ</t>
    </rPh>
    <phoneticPr fontId="5"/>
  </si>
  <si>
    <t>(株)確認サービス</t>
    <rPh sb="0" eb="3">
      <t>カブ</t>
    </rPh>
    <rPh sb="3" eb="5">
      <t>カクニン</t>
    </rPh>
    <phoneticPr fontId="5"/>
  </si>
  <si>
    <t>日本建物評価機構(株)</t>
    <rPh sb="0" eb="2">
      <t>ニホン</t>
    </rPh>
    <rPh sb="2" eb="4">
      <t>タテモノ</t>
    </rPh>
    <rPh sb="4" eb="6">
      <t>ヒョウカ</t>
    </rPh>
    <rPh sb="6" eb="8">
      <t>キコウ</t>
    </rPh>
    <rPh sb="8" eb="11">
      <t>カブ</t>
    </rPh>
    <phoneticPr fontId="5"/>
  </si>
  <si>
    <t>(株)ガイア</t>
    <rPh sb="0" eb="3">
      <t>カブ</t>
    </rPh>
    <phoneticPr fontId="5"/>
  </si>
  <si>
    <t>（一財）さいたま住宅検査センター</t>
    <rPh sb="1" eb="3">
      <t>イチザイ</t>
    </rPh>
    <rPh sb="8" eb="10">
      <t>ジュウタク</t>
    </rPh>
    <rPh sb="10" eb="12">
      <t>ケンサ</t>
    </rPh>
    <phoneticPr fontId="5"/>
  </si>
  <si>
    <t>(株)都市建築確認センター</t>
    <rPh sb="0" eb="3">
      <t>カブ</t>
    </rPh>
    <rPh sb="3" eb="5">
      <t>トシ</t>
    </rPh>
    <rPh sb="5" eb="7">
      <t>ケンチク</t>
    </rPh>
    <rPh sb="7" eb="9">
      <t>カクニン</t>
    </rPh>
    <phoneticPr fontId="5"/>
  </si>
  <si>
    <t>シー・アイ建築認証機構(株)</t>
    <rPh sb="5" eb="7">
      <t>ケンチク</t>
    </rPh>
    <rPh sb="7" eb="9">
      <t>ニンショウ</t>
    </rPh>
    <rPh sb="9" eb="11">
      <t>キコウ</t>
    </rPh>
    <rPh sb="11" eb="14">
      <t>カブ</t>
    </rPh>
    <phoneticPr fontId="5"/>
  </si>
  <si>
    <t>(株)確認検査機構トラスト</t>
    <rPh sb="0" eb="3">
      <t>カブ</t>
    </rPh>
    <rPh sb="3" eb="5">
      <t>カクニン</t>
    </rPh>
    <rPh sb="5" eb="7">
      <t>ケンサ</t>
    </rPh>
    <rPh sb="7" eb="9">
      <t>キコウ</t>
    </rPh>
    <phoneticPr fontId="5"/>
  </si>
  <si>
    <t>AI確認検査センター(株)</t>
    <rPh sb="2" eb="4">
      <t>カクニン</t>
    </rPh>
    <rPh sb="4" eb="6">
      <t>ケンサ</t>
    </rPh>
    <rPh sb="10" eb="13">
      <t>カブ</t>
    </rPh>
    <phoneticPr fontId="5"/>
  </si>
  <si>
    <t>株式会社　湘南建築センター</t>
    <rPh sb="0" eb="2">
      <t>カブシキ</t>
    </rPh>
    <rPh sb="2" eb="4">
      <t>カイシャ</t>
    </rPh>
    <rPh sb="5" eb="7">
      <t>ショウナン</t>
    </rPh>
    <rPh sb="7" eb="9">
      <t>ケンチク</t>
    </rPh>
    <phoneticPr fontId="5"/>
  </si>
  <si>
    <t>日本タリアセン株式会社</t>
    <rPh sb="0" eb="2">
      <t>ニホン</t>
    </rPh>
    <rPh sb="7" eb="9">
      <t>カブシキ</t>
    </rPh>
    <rPh sb="9" eb="11">
      <t>カイシャ</t>
    </rPh>
    <phoneticPr fontId="5"/>
  </si>
  <si>
    <t>NIC確認検査株式会社</t>
    <rPh sb="3" eb="5">
      <t>カクニン</t>
    </rPh>
    <rPh sb="5" eb="7">
      <t>ケンサ</t>
    </rPh>
    <rPh sb="7" eb="9">
      <t>カブシキ</t>
    </rPh>
    <rPh sb="9" eb="11">
      <t>カイシャ</t>
    </rPh>
    <phoneticPr fontId="5"/>
  </si>
  <si>
    <t>株式会社YKS確認検査機構</t>
    <rPh sb="0" eb="2">
      <t>カブシキ</t>
    </rPh>
    <rPh sb="2" eb="4">
      <t>カイシャ</t>
    </rPh>
    <rPh sb="7" eb="9">
      <t>カクニン</t>
    </rPh>
    <rPh sb="9" eb="11">
      <t>ケンサ</t>
    </rPh>
    <rPh sb="11" eb="13">
      <t>キコウ</t>
    </rPh>
    <phoneticPr fontId="5"/>
  </si>
  <si>
    <t>劣化及び損傷の状況</t>
    <rPh sb="0" eb="2">
      <t>レッカ</t>
    </rPh>
    <rPh sb="2" eb="3">
      <t>オヨ</t>
    </rPh>
    <rPh sb="4" eb="6">
      <t>ソンショウ</t>
    </rPh>
    <rPh sb="7" eb="9">
      <t>ジョウキョウ</t>
    </rPh>
    <phoneticPr fontId="5"/>
  </si>
  <si>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5"/>
  </si>
  <si>
    <t>連動制御器</t>
    <rPh sb="0" eb="2">
      <t>レンドウ</t>
    </rPh>
    <rPh sb="2" eb="5">
      <t>セイギョキ</t>
    </rPh>
    <phoneticPr fontId="5"/>
  </si>
  <si>
    <t>セルの色</t>
    <rPh sb="3" eb="4">
      <t>イロ</t>
    </rPh>
    <phoneticPr fontId="43"/>
  </si>
  <si>
    <t>入 力 方 法</t>
    <rPh sb="0" eb="1">
      <t>イ</t>
    </rPh>
    <rPh sb="2" eb="3">
      <t>チカラ</t>
    </rPh>
    <rPh sb="4" eb="5">
      <t>カタ</t>
    </rPh>
    <rPh sb="6" eb="7">
      <t>ホウ</t>
    </rPh>
    <phoneticPr fontId="43"/>
  </si>
  <si>
    <t>注 意 事 項</t>
    <rPh sb="0" eb="1">
      <t>チュウ</t>
    </rPh>
    <rPh sb="2" eb="3">
      <t>イ</t>
    </rPh>
    <rPh sb="4" eb="5">
      <t>コト</t>
    </rPh>
    <rPh sb="6" eb="7">
      <t>コウ</t>
    </rPh>
    <phoneticPr fontId="43"/>
  </si>
  <si>
    <t>色は印刷されません</t>
    <rPh sb="0" eb="1">
      <t>イロ</t>
    </rPh>
    <rPh sb="2" eb="4">
      <t>インサツ</t>
    </rPh>
    <phoneticPr fontId="43"/>
  </si>
  <si>
    <t>黄 色</t>
    <rPh sb="0" eb="1">
      <t>キ</t>
    </rPh>
    <rPh sb="2" eb="3">
      <t>イロ</t>
    </rPh>
    <phoneticPr fontId="43"/>
  </si>
  <si>
    <t>プルダウンで選択</t>
    <rPh sb="6" eb="8">
      <t>センタク</t>
    </rPh>
    <phoneticPr fontId="43"/>
  </si>
  <si>
    <t>※ページ設定を予め
「白黒印刷」
と設定しております。</t>
    <rPh sb="4" eb="6">
      <t>セッテイ</t>
    </rPh>
    <rPh sb="7" eb="8">
      <t>アラカジ</t>
    </rPh>
    <rPh sb="11" eb="13">
      <t>シロクロ</t>
    </rPh>
    <rPh sb="13" eb="15">
      <t>インサツ</t>
    </rPh>
    <rPh sb="18" eb="20">
      <t>セッテイ</t>
    </rPh>
    <phoneticPr fontId="43"/>
  </si>
  <si>
    <t>水 色</t>
    <rPh sb="0" eb="1">
      <t>ミズ</t>
    </rPh>
    <rPh sb="2" eb="3">
      <t>イロ</t>
    </rPh>
    <phoneticPr fontId="43"/>
  </si>
  <si>
    <t>キーボードで入力</t>
    <rPh sb="6" eb="8">
      <t>ニュウリョク</t>
    </rPh>
    <phoneticPr fontId="43"/>
  </si>
  <si>
    <t>自 動 で 転 記</t>
    <rPh sb="0" eb="1">
      <t>ジ</t>
    </rPh>
    <rPh sb="2" eb="3">
      <t>ドウ</t>
    </rPh>
    <rPh sb="6" eb="7">
      <t>テン</t>
    </rPh>
    <rPh sb="8" eb="9">
      <t>キ</t>
    </rPh>
    <phoneticPr fontId="43"/>
  </si>
  <si>
    <t>シート保護</t>
    <rPh sb="3" eb="5">
      <t>ホゴ</t>
    </rPh>
    <phoneticPr fontId="43"/>
  </si>
  <si>
    <t>【ご利用に際して】</t>
    <rPh sb="2" eb="4">
      <t>リヨウ</t>
    </rPh>
    <rPh sb="5" eb="6">
      <t>サイ</t>
    </rPh>
    <phoneticPr fontId="5"/>
  </si>
  <si>
    <t>　Excelの他のバージョンでの動作確認をしていませんので、ご了承ください。</t>
    <rPh sb="7" eb="8">
      <t>ホカ</t>
    </rPh>
    <rPh sb="16" eb="20">
      <t>ドウサカクニン</t>
    </rPh>
    <rPh sb="31" eb="33">
      <t>リョウショウ</t>
    </rPh>
    <phoneticPr fontId="43"/>
  </si>
  <si>
    <t>　</t>
    <phoneticPr fontId="43"/>
  </si>
  <si>
    <t>　お使いのパソコンで使用できない場合は、手書き等で補正してください。</t>
    <rPh sb="2" eb="3">
      <t>ツカ</t>
    </rPh>
    <rPh sb="10" eb="12">
      <t>シヨウ</t>
    </rPh>
    <rPh sb="16" eb="18">
      <t>バアイ</t>
    </rPh>
    <rPh sb="20" eb="22">
      <t>テガ</t>
    </rPh>
    <rPh sb="23" eb="24">
      <t>トウ</t>
    </rPh>
    <rPh sb="25" eb="27">
      <t>ホセイ</t>
    </rPh>
    <phoneticPr fontId="5"/>
  </si>
  <si>
    <t>オレンジ</t>
    <phoneticPr fontId="43"/>
  </si>
  <si>
    <t>セルに保護は掛けておりません。</t>
    <rPh sb="3" eb="5">
      <t>ホゴ</t>
    </rPh>
    <rPh sb="6" eb="7">
      <t>カ</t>
    </rPh>
    <phoneticPr fontId="43"/>
  </si>
  <si>
    <t>関数等を設定しています、原則、直接入力しないでください。</t>
    <rPh sb="0" eb="3">
      <t>カンスウトウ</t>
    </rPh>
    <rPh sb="4" eb="6">
      <t>セッテイ</t>
    </rPh>
    <rPh sb="12" eb="14">
      <t>ゲンソク</t>
    </rPh>
    <rPh sb="15" eb="19">
      <t>チョクセツニュウリョク</t>
    </rPh>
    <phoneticPr fontId="43"/>
  </si>
  <si>
    <t>　Excelのコマンドメニュー［校閲］タブの［シート保護の解除］をクリックしてください。
　（シート保護を解除するためのパスワードは未設定です。）シート保護の解除をすると、
　セルの選択・入力・書式設定などの変更が可能になります。</t>
    <rPh sb="16" eb="18">
      <t>コウエツ</t>
    </rPh>
    <rPh sb="26" eb="28">
      <t>ホゴ</t>
    </rPh>
    <rPh sb="29" eb="31">
      <t>カイジョ</t>
    </rPh>
    <rPh sb="91" eb="93">
      <t>センタク</t>
    </rPh>
    <rPh sb="94" eb="96">
      <t>ニュウリョク</t>
    </rPh>
    <rPh sb="97" eb="99">
      <t>ショシキ</t>
    </rPh>
    <rPh sb="99" eb="101">
      <t>セッテイ</t>
    </rPh>
    <rPh sb="104" eb="106">
      <t>ヘンコウ</t>
    </rPh>
    <rPh sb="107" eb="109">
      <t>カノウ</t>
    </rPh>
    <phoneticPr fontId="43"/>
  </si>
  <si>
    <t>【書類作成に関する注意事項】</t>
    <rPh sb="1" eb="3">
      <t>ショルイ</t>
    </rPh>
    <rPh sb="3" eb="5">
      <t>サクセイ</t>
    </rPh>
    <rPh sb="6" eb="7">
      <t>カン</t>
    </rPh>
    <rPh sb="9" eb="13">
      <t>チュウイジコウ</t>
    </rPh>
    <phoneticPr fontId="5"/>
  </si>
  <si>
    <t>　1.検査にあたっては、「平成28年国土交通省告示第723号」や（一財）日本建築防災協会の</t>
    <rPh sb="3" eb="5">
      <t>ケンサ</t>
    </rPh>
    <rPh sb="13" eb="15">
      <t>ヘイセイ</t>
    </rPh>
    <rPh sb="17" eb="18">
      <t>ネン</t>
    </rPh>
    <rPh sb="18" eb="20">
      <t>コクド</t>
    </rPh>
    <rPh sb="20" eb="23">
      <t>コウツウショウ</t>
    </rPh>
    <rPh sb="23" eb="25">
      <t>コクジ</t>
    </rPh>
    <rPh sb="25" eb="26">
      <t>ダイ</t>
    </rPh>
    <rPh sb="29" eb="30">
      <t>ゴウ</t>
    </rPh>
    <rPh sb="33" eb="35">
      <t>イチザイ</t>
    </rPh>
    <rPh sb="36" eb="38">
      <t>ニホン</t>
    </rPh>
    <rPh sb="38" eb="40">
      <t>ケンチク</t>
    </rPh>
    <rPh sb="40" eb="42">
      <t>ボウサイ</t>
    </rPh>
    <rPh sb="42" eb="44">
      <t>キョウカイ</t>
    </rPh>
    <phoneticPr fontId="43"/>
  </si>
  <si>
    <t xml:space="preserve"> 　「防火設備定期検査業務基準」の内容を十分に確認のうえ、実施してください。　</t>
    <phoneticPr fontId="5"/>
  </si>
  <si>
    <t>シート保護解除</t>
    <rPh sb="3" eb="5">
      <t>ホゴ</t>
    </rPh>
    <phoneticPr fontId="5"/>
  </si>
  <si>
    <t>1.動作確認について</t>
    <rPh sb="2" eb="6">
      <t>ドウサカクニン</t>
    </rPh>
    <phoneticPr fontId="43"/>
  </si>
  <si>
    <t>2.入力欄（セル）について</t>
    <rPh sb="2" eb="4">
      <t>ニュウリョク</t>
    </rPh>
    <rPh sb="4" eb="5">
      <t>ラン</t>
    </rPh>
    <phoneticPr fontId="43"/>
  </si>
  <si>
    <t>3.シート保護について</t>
    <rPh sb="5" eb="7">
      <t>ホゴ</t>
    </rPh>
    <phoneticPr fontId="43"/>
  </si>
  <si>
    <t>　　十分に確認のうえ、作成してください。</t>
    <rPh sb="2" eb="4">
      <t>ジュウブン</t>
    </rPh>
    <rPh sb="5" eb="7">
      <t>カクニン</t>
    </rPh>
    <rPh sb="11" eb="13">
      <t>サクセイ</t>
    </rPh>
    <phoneticPr fontId="5"/>
  </si>
  <si>
    <t>　　入力画面上だけでなく、必ず印刷して内容を確認してください。</t>
    <rPh sb="2" eb="4">
      <t>ニュウリョク</t>
    </rPh>
    <rPh sb="4" eb="7">
      <t>ガメンジョウ</t>
    </rPh>
    <rPh sb="13" eb="14">
      <t>カナラ</t>
    </rPh>
    <rPh sb="15" eb="17">
      <t>インサツ</t>
    </rPh>
    <rPh sb="19" eb="21">
      <t>ナイヨウ</t>
    </rPh>
    <rPh sb="22" eb="24">
      <t>カクニン</t>
    </rPh>
    <phoneticPr fontId="5"/>
  </si>
  <si>
    <t>　4.報告書の郵送にあたっては、当センターの「防火設備定期検査報告　提出の手引き」の</t>
    <rPh sb="3" eb="6">
      <t>ホウコクショ</t>
    </rPh>
    <rPh sb="7" eb="9">
      <t>ユウソウ</t>
    </rPh>
    <rPh sb="16" eb="17">
      <t>トウ</t>
    </rPh>
    <rPh sb="23" eb="25">
      <t>ボウカ</t>
    </rPh>
    <rPh sb="25" eb="27">
      <t>セツビ</t>
    </rPh>
    <rPh sb="27" eb="29">
      <t>テイキ</t>
    </rPh>
    <rPh sb="29" eb="31">
      <t>ケンサ</t>
    </rPh>
    <rPh sb="31" eb="33">
      <t>ホウコク</t>
    </rPh>
    <rPh sb="34" eb="36">
      <t>テイシュツ</t>
    </rPh>
    <rPh sb="37" eb="39">
      <t>テビ</t>
    </rPh>
    <phoneticPr fontId="43"/>
  </si>
  <si>
    <t>　　内容を十分に確認のうえ、送付してください。</t>
    <rPh sb="2" eb="4">
      <t>ナイヨウ</t>
    </rPh>
    <rPh sb="5" eb="7">
      <t>ジュウブン</t>
    </rPh>
    <rPh sb="8" eb="10">
      <t>カクニン</t>
    </rPh>
    <rPh sb="14" eb="16">
      <t>ソウフ</t>
    </rPh>
    <phoneticPr fontId="5"/>
  </si>
  <si>
    <t>煙感知器、熱煙複合式感知器及び熱感知器（火災感知用ヘッド等の感知装置を含む。）</t>
    <rPh sb="13" eb="14">
      <t>オヨ</t>
    </rPh>
    <rPh sb="20" eb="22">
      <t>カサイ</t>
    </rPh>
    <rPh sb="22" eb="25">
      <t>カンチヨウ</t>
    </rPh>
    <rPh sb="28" eb="29">
      <t>トウ</t>
    </rPh>
    <rPh sb="30" eb="34">
      <t>カンチソウチ</t>
    </rPh>
    <rPh sb="35" eb="36">
      <t>フク</t>
    </rPh>
    <phoneticPr fontId="4"/>
  </si>
  <si>
    <t>閉鎖の障害となる物品の放置並びに照明器具及び懸垂物等の状況</t>
    <rPh sb="13" eb="14">
      <t>ナラ</t>
    </rPh>
    <rPh sb="16" eb="20">
      <t>ショウメイキグ</t>
    </rPh>
    <rPh sb="20" eb="21">
      <t>オヨ</t>
    </rPh>
    <rPh sb="22" eb="26">
      <t>ケンスイブツトウ</t>
    </rPh>
    <rPh sb="27" eb="29">
      <t>ジョウキョウ</t>
    </rPh>
    <phoneticPr fontId="5"/>
  </si>
  <si>
    <t>検査実施不可等</t>
    <rPh sb="0" eb="2">
      <t>ケンサ</t>
    </rPh>
    <rPh sb="2" eb="4">
      <t>ジッシ</t>
    </rPh>
    <rPh sb="4" eb="6">
      <t>フカ</t>
    </rPh>
    <rPh sb="6" eb="7">
      <t>トウ</t>
    </rPh>
    <phoneticPr fontId="5"/>
  </si>
  <si>
    <t>検査実施不可等</t>
    <rPh sb="0" eb="4">
      <t>ケンサジッシ</t>
    </rPh>
    <rPh sb="4" eb="6">
      <t>フカ</t>
    </rPh>
    <rPh sb="6" eb="7">
      <t>トウ</t>
    </rPh>
    <phoneticPr fontId="5"/>
  </si>
  <si>
    <t>検査実施不可等</t>
    <rPh sb="0" eb="7">
      <t>ケンサジッシフカトウ</t>
    </rPh>
    <phoneticPr fontId="5"/>
  </si>
  <si>
    <t>　2.報告書の作成にあたっては、当センターの「防火設備定期検査報告書作成要領」の内容を</t>
    <rPh sb="3" eb="6">
      <t>ホウコクショ</t>
    </rPh>
    <rPh sb="7" eb="9">
      <t>サクセイ</t>
    </rPh>
    <rPh sb="16" eb="17">
      <t>トウ</t>
    </rPh>
    <rPh sb="23" eb="27">
      <t>ボウカセツビ</t>
    </rPh>
    <rPh sb="27" eb="31">
      <t>テイキケンサ</t>
    </rPh>
    <rPh sb="31" eb="34">
      <t>ホウコクショ</t>
    </rPh>
    <rPh sb="34" eb="36">
      <t>サクセイ</t>
    </rPh>
    <rPh sb="36" eb="38">
      <t>ヨウリョウ</t>
    </rPh>
    <rPh sb="40" eb="42">
      <t>ナイヨウ</t>
    </rPh>
    <phoneticPr fontId="43"/>
  </si>
  <si>
    <t>作動の障害となる物品の放置並びに照明器具及び懸垂物等の状況</t>
    <rPh sb="0" eb="2">
      <t>サドウ</t>
    </rPh>
    <rPh sb="13" eb="14">
      <t>ナラ</t>
    </rPh>
    <rPh sb="16" eb="20">
      <t>ショウメイキグ</t>
    </rPh>
    <rPh sb="20" eb="21">
      <t>オヨ</t>
    </rPh>
    <rPh sb="22" eb="26">
      <t>ケンスイブツトウ</t>
    </rPh>
    <rPh sb="27" eb="29">
      <t>ジョウキョウ</t>
    </rPh>
    <phoneticPr fontId="5"/>
  </si>
  <si>
    <t>指摘なし</t>
    <rPh sb="0" eb="2">
      <t>シテキ</t>
    </rPh>
    <phoneticPr fontId="49"/>
  </si>
  <si>
    <t>要是正</t>
    <rPh sb="0" eb="3">
      <t>ヨウゼセイ</t>
    </rPh>
    <phoneticPr fontId="49"/>
  </si>
  <si>
    <t>既存不適格</t>
    <rPh sb="0" eb="5">
      <t>キソンフテキカク</t>
    </rPh>
    <phoneticPr fontId="49"/>
  </si>
  <si>
    <t>対象外</t>
    <rPh sb="0" eb="3">
      <t>タイショウガイ</t>
    </rPh>
    <phoneticPr fontId="49"/>
  </si>
  <si>
    <t>(1)</t>
  </si>
  <si>
    <t>上記以外の検査項目</t>
  </si>
  <si>
    <t>※項目ごとに該当する検査結果に「1」を記入</t>
    <rPh sb="1" eb="3">
      <t>コウモク</t>
    </rPh>
    <rPh sb="6" eb="8">
      <t>ガイトウ</t>
    </rPh>
    <rPh sb="10" eb="12">
      <t>ケンサ</t>
    </rPh>
    <rPh sb="12" eb="14">
      <t>ケッカ</t>
    </rPh>
    <rPh sb="19" eb="21">
      <t>キニュウ</t>
    </rPh>
    <phoneticPr fontId="5"/>
  </si>
  <si>
    <t>NG</t>
    <phoneticPr fontId="5"/>
  </si>
  <si>
    <t>①報告書シートについて</t>
    <rPh sb="1" eb="4">
      <t>ホウコクショ</t>
    </rPh>
    <phoneticPr fontId="5"/>
  </si>
  <si>
    <t>検査結果</t>
    <rPh sb="0" eb="4">
      <t>ケンサケッカ</t>
    </rPh>
    <phoneticPr fontId="5"/>
  </si>
  <si>
    <t>担当検査者番号</t>
    <rPh sb="0" eb="2">
      <t>タントウ</t>
    </rPh>
    <rPh sb="2" eb="5">
      <t>ケンサシャ</t>
    </rPh>
    <rPh sb="5" eb="7">
      <t>バンゴウ</t>
    </rPh>
    <phoneticPr fontId="5"/>
  </si>
  <si>
    <t>要是正</t>
    <rPh sb="0" eb="3">
      <t>ヨウゼセイ</t>
    </rPh>
    <phoneticPr fontId="5"/>
  </si>
  <si>
    <t>既存不適格</t>
    <rPh sb="0" eb="5">
      <t>キソンフテキカク</t>
    </rPh>
    <phoneticPr fontId="5"/>
  </si>
  <si>
    <t>検査対象外</t>
    <rPh sb="0" eb="2">
      <t>ケンサ</t>
    </rPh>
    <rPh sb="2" eb="5">
      <t>タイショウガイ</t>
    </rPh>
    <phoneticPr fontId="49"/>
  </si>
  <si>
    <t>―</t>
  </si>
  <si>
    <t>検索結果リスト</t>
    <rPh sb="0" eb="4">
      <t>ケンサクケッカ</t>
    </rPh>
    <phoneticPr fontId="5"/>
  </si>
  <si>
    <t>防火扉（常閉防火扉を除く。）の閉鎖の状況</t>
    <rPh sb="4" eb="6">
      <t>ジョウヘイ</t>
    </rPh>
    <rPh sb="6" eb="9">
      <t>ボウカトビラ</t>
    </rPh>
    <rPh sb="10" eb="11">
      <t>ノゾ</t>
    </rPh>
    <phoneticPr fontId="5"/>
  </si>
  <si>
    <t>危害防止装置
（人の通行の用に供する部分に設ける防火シャッターに係るものに限る。）</t>
    <rPh sb="32" eb="33">
      <t>カカワ</t>
    </rPh>
    <rPh sb="37" eb="38">
      <t>カギ</t>
    </rPh>
    <phoneticPr fontId="5"/>
  </si>
  <si>
    <t>危害防止装置
（人の通行の用に供する部分に設ける耐火クロススクリーンに係るものに限る。）</t>
    <rPh sb="24" eb="26">
      <t>タイカ</t>
    </rPh>
    <phoneticPr fontId="5"/>
  </si>
  <si>
    <t>検査項目　</t>
    <rPh sb="0" eb="1">
      <t>ケン</t>
    </rPh>
    <rPh sb="1" eb="2">
      <t>サ</t>
    </rPh>
    <phoneticPr fontId="5"/>
  </si>
  <si>
    <t>【入力に際して】</t>
    <rPh sb="1" eb="3">
      <t>ニュウリョク</t>
    </rPh>
    <rPh sb="4" eb="5">
      <t>サイ</t>
    </rPh>
    <phoneticPr fontId="5"/>
  </si>
  <si>
    <t>本入力シートは、各防火設備の検査結果表を作成するためのシートです。</t>
    <rPh sb="0" eb="1">
      <t>ホン</t>
    </rPh>
    <rPh sb="1" eb="3">
      <t>ニュウリョク</t>
    </rPh>
    <rPh sb="8" eb="9">
      <t>カク</t>
    </rPh>
    <rPh sb="9" eb="13">
      <t>ボウカセツビ</t>
    </rPh>
    <rPh sb="14" eb="19">
      <t>ケンサケッカヒョウ</t>
    </rPh>
    <rPh sb="20" eb="22">
      <t>サクセイ</t>
    </rPh>
    <phoneticPr fontId="5"/>
  </si>
  <si>
    <t>以下の入力フォームに検査結果等を入力すると、各検査結果表が作成できます。</t>
    <rPh sb="0" eb="2">
      <t>イカ</t>
    </rPh>
    <rPh sb="3" eb="5">
      <t>ニュウリョク</t>
    </rPh>
    <rPh sb="10" eb="14">
      <t>ケンサケッカ</t>
    </rPh>
    <rPh sb="14" eb="15">
      <t>トウ</t>
    </rPh>
    <rPh sb="16" eb="18">
      <t>ニュウリョク</t>
    </rPh>
    <rPh sb="22" eb="23">
      <t>カク</t>
    </rPh>
    <rPh sb="23" eb="28">
      <t>ケンサケッカヒョウ</t>
    </rPh>
    <rPh sb="29" eb="31">
      <t>サクセイ</t>
    </rPh>
    <phoneticPr fontId="5"/>
  </si>
  <si>
    <t>作成された検査結果表は、必ず内容を確認したうえでご提出をお願い致します。</t>
    <rPh sb="0" eb="2">
      <t>サクセイ</t>
    </rPh>
    <rPh sb="5" eb="10">
      <t>ケンサケッカヒョウ</t>
    </rPh>
    <rPh sb="12" eb="13">
      <t>カナラ</t>
    </rPh>
    <rPh sb="14" eb="16">
      <t>ナイヨウ</t>
    </rPh>
    <rPh sb="17" eb="19">
      <t>カクニン</t>
    </rPh>
    <rPh sb="25" eb="27">
      <t>テイシュツ</t>
    </rPh>
    <rPh sb="29" eb="30">
      <t>ネガ</t>
    </rPh>
    <rPh sb="31" eb="32">
      <t>イタ</t>
    </rPh>
    <phoneticPr fontId="5"/>
  </si>
  <si>
    <t>・</t>
    <phoneticPr fontId="5"/>
  </si>
  <si>
    <t>　【検査者入力フォーム（各防火設備共通）】</t>
    <rPh sb="2" eb="4">
      <t>ケンサ</t>
    </rPh>
    <rPh sb="4" eb="5">
      <t>シャ</t>
    </rPh>
    <rPh sb="5" eb="7">
      <t>ニュウリョク</t>
    </rPh>
    <rPh sb="12" eb="17">
      <t>カクボウカセツビ</t>
    </rPh>
    <rPh sb="17" eb="19">
      <t>キョウツウ</t>
    </rPh>
    <phoneticPr fontId="5"/>
  </si>
  <si>
    <t>　【防火扉　検査結果入力フォーム】</t>
    <rPh sb="2" eb="5">
      <t>ボウカトビラ</t>
    </rPh>
    <rPh sb="6" eb="10">
      <t>ケンサケッカ</t>
    </rPh>
    <rPh sb="10" eb="12">
      <t>ニュウリョク</t>
    </rPh>
    <phoneticPr fontId="5"/>
  </si>
  <si>
    <t>　【防火シャッター　検査結果入力フォーム】</t>
    <rPh sb="2" eb="4">
      <t>ボウカ</t>
    </rPh>
    <rPh sb="10" eb="14">
      <t>ケンサケッカ</t>
    </rPh>
    <rPh sb="14" eb="16">
      <t>ニュウリョク</t>
    </rPh>
    <phoneticPr fontId="5"/>
  </si>
  <si>
    <t>(4)</t>
    <phoneticPr fontId="5"/>
  </si>
  <si>
    <t>　【耐火クロススクリーン　検査結果入力フォーム】</t>
    <rPh sb="2" eb="4">
      <t>タイカ</t>
    </rPh>
    <rPh sb="13" eb="17">
      <t>ケンサケッカ</t>
    </rPh>
    <rPh sb="17" eb="19">
      <t>ニュウリョク</t>
    </rPh>
    <phoneticPr fontId="5"/>
  </si>
  <si>
    <t>　【ドレンチャー等　検査結果入力フォーム】</t>
    <rPh sb="8" eb="9">
      <t>トウ</t>
    </rPh>
    <rPh sb="10" eb="14">
      <t>ケンサケッカ</t>
    </rPh>
    <rPh sb="14" eb="16">
      <t>ニュウリョク</t>
    </rPh>
    <phoneticPr fontId="5"/>
  </si>
  <si>
    <t>NGが含まれる行番号</t>
    <rPh sb="3" eb="4">
      <t>フク</t>
    </rPh>
    <rPh sb="7" eb="10">
      <t>ギョウバンゴウ</t>
    </rPh>
    <phoneticPr fontId="5"/>
  </si>
  <si>
    <t>別紙</t>
    <rPh sb="0" eb="2">
      <t>ベッシ</t>
    </rPh>
    <phoneticPr fontId="5"/>
  </si>
  <si>
    <t>指摘無し</t>
    <rPh sb="0" eb="3">
      <t>シテキナシ</t>
    </rPh>
    <phoneticPr fontId="5"/>
  </si>
  <si>
    <t>判定欄</t>
    <rPh sb="0" eb="2">
      <t>ハンテイ</t>
    </rPh>
    <rPh sb="2" eb="3">
      <t>ラン</t>
    </rPh>
    <phoneticPr fontId="5"/>
  </si>
  <si>
    <t>「検査結果表（●●入力用）」に入力した内容が、各検査結果表のシートに反映されます。</t>
    <rPh sb="1" eb="6">
      <t>ケンサケッカヒョウ</t>
    </rPh>
    <rPh sb="11" eb="12">
      <t>ヨウ</t>
    </rPh>
    <rPh sb="19" eb="21">
      <t>ナイヨウ</t>
    </rPh>
    <phoneticPr fontId="5"/>
  </si>
  <si>
    <t>　※●●は「防火扉」や「防火ｼｬｯﾀｰ」など、防火設備の名称</t>
    <rPh sb="6" eb="9">
      <t>ボウカトビラ</t>
    </rPh>
    <rPh sb="12" eb="14">
      <t>ボウカ</t>
    </rPh>
    <rPh sb="23" eb="27">
      <t>ボウカセツビ</t>
    </rPh>
    <rPh sb="28" eb="30">
      <t>メイショウ</t>
    </rPh>
    <phoneticPr fontId="5"/>
  </si>
  <si>
    <t>【２．確認済証交付年月日等】：確認済証が指定確認検査機関から発行されている場合は、</t>
    <phoneticPr fontId="5"/>
  </si>
  <si>
    <t>【６．防火設備の検査の状況】：検査結果表の結果が【イ．指摘の内容】に反映されます。</t>
    <rPh sb="15" eb="20">
      <t>ケンサケッカヒョウ</t>
    </rPh>
    <rPh sb="21" eb="23">
      <t>ケッカ</t>
    </rPh>
    <rPh sb="34" eb="36">
      <t>ハンエイ</t>
    </rPh>
    <phoneticPr fontId="5"/>
  </si>
  <si>
    <t>要是正の場合で、指摘の概要や改善予定の有無を入力する際は、先に検査結果表の入力をして下さい。</t>
    <phoneticPr fontId="5"/>
  </si>
  <si>
    <t>赤字でエラーメッセージが表示されている場合は、メッセージの内容をご確認ください</t>
    <rPh sb="0" eb="2">
      <t>アカジ</t>
    </rPh>
    <rPh sb="12" eb="14">
      <t>ヒョウジ</t>
    </rPh>
    <rPh sb="19" eb="21">
      <t>バアイ</t>
    </rPh>
    <rPh sb="29" eb="31">
      <t>ナイヨウ</t>
    </rPh>
    <rPh sb="33" eb="35">
      <t>カクニン</t>
    </rPh>
    <phoneticPr fontId="5"/>
  </si>
  <si>
    <t>建築主事等</t>
    <rPh sb="0" eb="2">
      <t>ケンチク</t>
    </rPh>
    <rPh sb="2" eb="4">
      <t>シュジ</t>
    </rPh>
    <rPh sb="4" eb="5">
      <t>トウ</t>
    </rPh>
    <phoneticPr fontId="5"/>
  </si>
  <si>
    <t>②検査者（別紙）シートについて</t>
    <rPh sb="1" eb="3">
      <t>ケンサ</t>
    </rPh>
    <rPh sb="3" eb="4">
      <t>シャ</t>
    </rPh>
    <rPh sb="5" eb="7">
      <t>ベッシ</t>
    </rPh>
    <phoneticPr fontId="5"/>
  </si>
  <si>
    <t>③概要書シートについて</t>
    <rPh sb="1" eb="4">
      <t>ガイヨウショ</t>
    </rPh>
    <phoneticPr fontId="5"/>
  </si>
  <si>
    <t>報告書シートに入力した内容が転記されますが、【５．不具合の発生状況】で不具合が「有」の場合は、</t>
    <rPh sb="0" eb="3">
      <t>ホウコクショ</t>
    </rPh>
    <rPh sb="7" eb="9">
      <t>ニュウリョク</t>
    </rPh>
    <rPh sb="11" eb="13">
      <t>ナイヨウ</t>
    </rPh>
    <rPh sb="14" eb="16">
      <t>テンキ</t>
    </rPh>
    <rPh sb="40" eb="41">
      <t>アリ</t>
    </rPh>
    <rPh sb="43" eb="45">
      <t>バアイ</t>
    </rPh>
    <phoneticPr fontId="5"/>
  </si>
  <si>
    <t>不具合の概要を入力します。更に、改善の予定がない場合は、その理由を入力して下さい。</t>
    <rPh sb="7" eb="9">
      <t>ニュウリョク</t>
    </rPh>
    <rPh sb="13" eb="14">
      <t>サラ</t>
    </rPh>
    <rPh sb="16" eb="18">
      <t>カイゼン</t>
    </rPh>
    <rPh sb="19" eb="21">
      <t>ヨテイ</t>
    </rPh>
    <rPh sb="24" eb="26">
      <t>バアイ</t>
    </rPh>
    <rPh sb="30" eb="32">
      <t>リユウ</t>
    </rPh>
    <rPh sb="33" eb="35">
      <t>ニュウリョク</t>
    </rPh>
    <rPh sb="37" eb="38">
      <t>クダ</t>
    </rPh>
    <phoneticPr fontId="5"/>
  </si>
  <si>
    <t>⑤各検査結果表について</t>
    <rPh sb="1" eb="4">
      <t>カクケンサ</t>
    </rPh>
    <rPh sb="4" eb="6">
      <t>ケッカ</t>
    </rPh>
    <rPh sb="6" eb="7">
      <t>ヒョウ</t>
    </rPh>
    <phoneticPr fontId="5"/>
  </si>
  <si>
    <t>特記事項が所定の行数を超える場合は、各検査結果表の２枚目（別紙）を添付してください。</t>
    <rPh sb="0" eb="2">
      <t>トッキ</t>
    </rPh>
    <rPh sb="2" eb="4">
      <t>ジコウ</t>
    </rPh>
    <rPh sb="5" eb="7">
      <t>ショテイ</t>
    </rPh>
    <rPh sb="8" eb="10">
      <t>ギョウスウ</t>
    </rPh>
    <rPh sb="11" eb="12">
      <t>コ</t>
    </rPh>
    <rPh sb="14" eb="16">
      <t>バアイ</t>
    </rPh>
    <rPh sb="18" eb="19">
      <t>カク</t>
    </rPh>
    <rPh sb="19" eb="24">
      <t>ケンサケッカヒョウ</t>
    </rPh>
    <rPh sb="26" eb="28">
      <t>マイメ</t>
    </rPh>
    <rPh sb="29" eb="31">
      <t>ベッシ</t>
    </rPh>
    <rPh sb="33" eb="35">
      <t>テンプ</t>
    </rPh>
    <phoneticPr fontId="5"/>
  </si>
  <si>
    <t>④各検査結果表（入力用）について</t>
    <rPh sb="1" eb="2">
      <t>カク</t>
    </rPh>
    <rPh sb="2" eb="4">
      <t>ケンサ</t>
    </rPh>
    <rPh sb="4" eb="6">
      <t>ケッカ</t>
    </rPh>
    <rPh sb="6" eb="7">
      <t>ヒョウ</t>
    </rPh>
    <rPh sb="8" eb="10">
      <t>ニュウリョク</t>
    </rPh>
    <rPh sb="10" eb="11">
      <t>ヨウ</t>
    </rPh>
    <phoneticPr fontId="5"/>
  </si>
  <si>
    <t>(2)</t>
    <phoneticPr fontId="5"/>
  </si>
  <si>
    <t>(5)</t>
    <phoneticPr fontId="5"/>
  </si>
  <si>
    <t>(6)</t>
    <phoneticPr fontId="5"/>
  </si>
  <si>
    <t>(7)</t>
    <phoneticPr fontId="5"/>
  </si>
  <si>
    <t>(8)</t>
    <phoneticPr fontId="5"/>
  </si>
  <si>
    <t>(9)</t>
    <phoneticPr fontId="5"/>
  </si>
  <si>
    <t>(10)</t>
    <phoneticPr fontId="5"/>
  </si>
  <si>
    <t>(11)</t>
    <phoneticPr fontId="5"/>
  </si>
  <si>
    <t>(12)</t>
    <phoneticPr fontId="5"/>
  </si>
  <si>
    <t>(13)</t>
    <phoneticPr fontId="5"/>
  </si>
  <si>
    <t>(14)</t>
    <phoneticPr fontId="5"/>
  </si>
  <si>
    <t>(15)</t>
    <phoneticPr fontId="5"/>
  </si>
  <si>
    <t>(16)</t>
    <phoneticPr fontId="5"/>
  </si>
  <si>
    <t>(17)</t>
    <phoneticPr fontId="5"/>
  </si>
  <si>
    <t>(18)</t>
    <phoneticPr fontId="5"/>
  </si>
  <si>
    <t>(19)</t>
    <phoneticPr fontId="5"/>
  </si>
  <si>
    <t>(20)</t>
    <phoneticPr fontId="5"/>
  </si>
  <si>
    <t>(21)</t>
    <phoneticPr fontId="5"/>
  </si>
  <si>
    <t>(22)</t>
    <phoneticPr fontId="5"/>
  </si>
  <si>
    <t>(23)</t>
    <phoneticPr fontId="5"/>
  </si>
  <si>
    <t>(24)</t>
    <phoneticPr fontId="5"/>
  </si>
  <si>
    <t>(25)</t>
    <phoneticPr fontId="5"/>
  </si>
  <si>
    <t>(26)</t>
    <phoneticPr fontId="5"/>
  </si>
  <si>
    <t>(27)</t>
    <phoneticPr fontId="5"/>
  </si>
  <si>
    <t>（6）</t>
    <phoneticPr fontId="5"/>
  </si>
  <si>
    <t>連動機構：連動制御器</t>
    <rPh sb="5" eb="7">
      <t>レンドウ</t>
    </rPh>
    <rPh sb="9" eb="10">
      <t>キ</t>
    </rPh>
    <phoneticPr fontId="5"/>
  </si>
  <si>
    <t>　3.入力される内容に対し、記入欄が狭く文字や数字等が入りきらない場合がありますので、</t>
    <rPh sb="3" eb="5">
      <t>ニュウリョク</t>
    </rPh>
    <rPh sb="8" eb="10">
      <t>ナイヨウ</t>
    </rPh>
    <rPh sb="11" eb="12">
      <t>タイ</t>
    </rPh>
    <rPh sb="14" eb="16">
      <t>キニュウ</t>
    </rPh>
    <rPh sb="16" eb="17">
      <t>ラン</t>
    </rPh>
    <rPh sb="18" eb="19">
      <t>セマ</t>
    </rPh>
    <rPh sb="20" eb="22">
      <t>モジ</t>
    </rPh>
    <rPh sb="23" eb="25">
      <t>スウジ</t>
    </rPh>
    <rPh sb="25" eb="26">
      <t>トウ</t>
    </rPh>
    <rPh sb="27" eb="28">
      <t>ハイ</t>
    </rPh>
    <rPh sb="33" eb="35">
      <t>バアイ</t>
    </rPh>
    <phoneticPr fontId="43"/>
  </si>
  <si>
    <t>扉の取付けの状況</t>
    <phoneticPr fontId="5"/>
  </si>
  <si>
    <t>三宅村</t>
    <rPh sb="0" eb="2">
      <t>ミヤケ</t>
    </rPh>
    <rPh sb="2" eb="3">
      <t>ムラ</t>
    </rPh>
    <phoneticPr fontId="5"/>
  </si>
  <si>
    <t>(株)東日本住宅評価センター</t>
    <rPh sb="0" eb="3">
      <t>カブシキガイシャ</t>
    </rPh>
    <rPh sb="3" eb="6">
      <t>ヒガシニホン</t>
    </rPh>
    <rPh sb="6" eb="8">
      <t>ジュウタク</t>
    </rPh>
    <rPh sb="8" eb="10">
      <t>ヒョウカ</t>
    </rPh>
    <phoneticPr fontId="5"/>
  </si>
  <si>
    <t>(株)高良GUT</t>
    <rPh sb="0" eb="3">
      <t>カブシキガイシャ</t>
    </rPh>
    <rPh sb="3" eb="5">
      <t>タカヨシ</t>
    </rPh>
    <phoneticPr fontId="5"/>
  </si>
  <si>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5"/>
  </si>
  <si>
    <r>
      <t>　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検証を検証した階を、併せて記入してください。建築基準法第38条（同法第66条、第67条の2及び第88条第1項において準用する場合を含む。）の規定による特殊構造方法等認定、同法第68条の25第１項</t>
    </r>
    <r>
      <rPr>
        <sz val="10"/>
        <color rgb="FF3333FF"/>
        <rFont val="ＭＳ 明朝"/>
        <family val="1"/>
        <charset val="128"/>
      </rPr>
      <t>又は68条の26第１項</t>
    </r>
    <r>
      <rPr>
        <sz val="10"/>
        <rFont val="ＭＳ 明朝"/>
        <family val="1"/>
        <charset val="128"/>
      </rPr>
      <t>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5">
      <t>ケンショウホウ</t>
    </rPh>
    <rPh sb="87" eb="88">
      <t>ドウ</t>
    </rPh>
    <rPh sb="88" eb="89">
      <t>レイ</t>
    </rPh>
    <rPh sb="89" eb="90">
      <t>ダイ</t>
    </rPh>
    <rPh sb="93" eb="94">
      <t>ジョウ</t>
    </rPh>
    <rPh sb="94" eb="95">
      <t>ダイ</t>
    </rPh>
    <rPh sb="96" eb="97">
      <t>コウ</t>
    </rPh>
    <rPh sb="98" eb="100">
      <t>キテイ</t>
    </rPh>
    <rPh sb="102" eb="103">
      <t>カイ</t>
    </rPh>
    <rPh sb="103" eb="105">
      <t>ヒナン</t>
    </rPh>
    <rPh sb="105" eb="107">
      <t>アンゼン</t>
    </rPh>
    <rPh sb="107" eb="110">
      <t>ケンショウホウ</t>
    </rPh>
    <rPh sb="113" eb="114">
      <t>カイ</t>
    </rPh>
    <rPh sb="114" eb="116">
      <t>ヒナン</t>
    </rPh>
    <rPh sb="116" eb="118">
      <t>アンゼン</t>
    </rPh>
    <rPh sb="118" eb="120">
      <t>セイノウ</t>
    </rPh>
    <rPh sb="121" eb="123">
      <t>ケンショウ</t>
    </rPh>
    <rPh sb="126" eb="129">
      <t>ケンチクブツ</t>
    </rPh>
    <rPh sb="134" eb="135">
      <t>カイ</t>
    </rPh>
    <rPh sb="135" eb="137">
      <t>ヒナン</t>
    </rPh>
    <rPh sb="137" eb="139">
      <t>アンゼン</t>
    </rPh>
    <rPh sb="139" eb="142">
      <t>ケンショウホウ</t>
    </rPh>
    <rPh sb="154" eb="155">
      <t>ドウ</t>
    </rPh>
    <rPh sb="155" eb="156">
      <t>レイ</t>
    </rPh>
    <rPh sb="156" eb="157">
      <t>ダイ</t>
    </rPh>
    <rPh sb="160" eb="161">
      <t>ジョウ</t>
    </rPh>
    <rPh sb="163" eb="164">
      <t>ダイ</t>
    </rPh>
    <rPh sb="165" eb="166">
      <t>コウ</t>
    </rPh>
    <rPh sb="167" eb="169">
      <t>キテイ</t>
    </rPh>
    <rPh sb="171" eb="173">
      <t>ゼンカン</t>
    </rPh>
    <rPh sb="173" eb="175">
      <t>ヒナン</t>
    </rPh>
    <rPh sb="175" eb="177">
      <t>アンゼン</t>
    </rPh>
    <rPh sb="177" eb="180">
      <t>ケンショウホウ</t>
    </rPh>
    <rPh sb="183" eb="185">
      <t>ゼンカン</t>
    </rPh>
    <rPh sb="185" eb="187">
      <t>ヒナン</t>
    </rPh>
    <rPh sb="192" eb="194">
      <t>ケンショウ</t>
    </rPh>
    <rPh sb="237" eb="238">
      <t>イ</t>
    </rPh>
    <rPh sb="241" eb="243">
      <t>クカク</t>
    </rPh>
    <rPh sb="243" eb="245">
      <t>ヒナン</t>
    </rPh>
    <rPh sb="245" eb="247">
      <t>アンゼン</t>
    </rPh>
    <rPh sb="247" eb="250">
      <t>ケンショウホウ</t>
    </rPh>
    <rPh sb="252" eb="254">
      <t>バアイ</t>
    </rPh>
    <rPh sb="255" eb="257">
      <t>クカク</t>
    </rPh>
    <rPh sb="257" eb="259">
      <t>ヒナン</t>
    </rPh>
    <rPh sb="259" eb="261">
      <t>アンゼン</t>
    </rPh>
    <rPh sb="261" eb="263">
      <t>セイノウ</t>
    </rPh>
    <rPh sb="264" eb="266">
      <t>ケンショウ</t>
    </rPh>
    <rPh sb="268" eb="269">
      <t>カイ</t>
    </rPh>
    <rPh sb="272" eb="273">
      <t>カイ</t>
    </rPh>
    <rPh sb="273" eb="275">
      <t>ヒナン</t>
    </rPh>
    <rPh sb="275" eb="277">
      <t>アンゼン</t>
    </rPh>
    <rPh sb="277" eb="280">
      <t>ケンショウホウ</t>
    </rPh>
    <rPh sb="282" eb="284">
      <t>バアイ</t>
    </rPh>
    <rPh sb="285" eb="286">
      <t>カイ</t>
    </rPh>
    <rPh sb="286" eb="288">
      <t>ヒナン</t>
    </rPh>
    <rPh sb="288" eb="290">
      <t>アンゼン</t>
    </rPh>
    <rPh sb="290" eb="292">
      <t>ケンショウ</t>
    </rPh>
    <rPh sb="293" eb="295">
      <t>ケンショウ</t>
    </rPh>
    <rPh sb="297" eb="298">
      <t>カイ</t>
    </rPh>
    <rPh sb="300" eb="301">
      <t>アワ</t>
    </rPh>
    <rPh sb="303" eb="305">
      <t>キニュウ</t>
    </rPh>
    <rPh sb="312" eb="314">
      <t>ケンチク</t>
    </rPh>
    <rPh sb="314" eb="317">
      <t>キジュンホウ</t>
    </rPh>
    <rPh sb="317" eb="318">
      <t>ダイ</t>
    </rPh>
    <rPh sb="320" eb="321">
      <t>ジョウ</t>
    </rPh>
    <rPh sb="322" eb="324">
      <t>ドウホウ</t>
    </rPh>
    <rPh sb="324" eb="325">
      <t>ダイ</t>
    </rPh>
    <rPh sb="327" eb="328">
      <t>ジョウ</t>
    </rPh>
    <rPh sb="329" eb="330">
      <t>ダイ</t>
    </rPh>
    <rPh sb="332" eb="333">
      <t>ジョウ</t>
    </rPh>
    <rPh sb="335" eb="336">
      <t>オヨ</t>
    </rPh>
    <rPh sb="337" eb="338">
      <t>ダイ</t>
    </rPh>
    <rPh sb="340" eb="341">
      <t>ジョウ</t>
    </rPh>
    <rPh sb="341" eb="342">
      <t>ダイ</t>
    </rPh>
    <rPh sb="343" eb="344">
      <t>コウ</t>
    </rPh>
    <rPh sb="348" eb="350">
      <t>ジュンヨウ</t>
    </rPh>
    <rPh sb="352" eb="354">
      <t>バアイ</t>
    </rPh>
    <rPh sb="355" eb="356">
      <t>フク</t>
    </rPh>
    <rPh sb="360" eb="362">
      <t>キテイ</t>
    </rPh>
    <rPh sb="365" eb="367">
      <t>トクシュ</t>
    </rPh>
    <rPh sb="367" eb="369">
      <t>コウゾウ</t>
    </rPh>
    <rPh sb="369" eb="371">
      <t>ホウホウ</t>
    </rPh>
    <rPh sb="371" eb="372">
      <t>トウ</t>
    </rPh>
    <rPh sb="372" eb="374">
      <t>ニンテイ</t>
    </rPh>
    <rPh sb="375" eb="377">
      <t>ドウホウ</t>
    </rPh>
    <rPh sb="377" eb="378">
      <t>ダイ</t>
    </rPh>
    <rPh sb="380" eb="381">
      <t>ジョウ</t>
    </rPh>
    <rPh sb="384" eb="385">
      <t>ダイ</t>
    </rPh>
    <rPh sb="386" eb="387">
      <t>コウ</t>
    </rPh>
    <rPh sb="387" eb="388">
      <t>マタ</t>
    </rPh>
    <rPh sb="391" eb="392">
      <t>ジョウ</t>
    </rPh>
    <rPh sb="395" eb="396">
      <t>ダイ</t>
    </rPh>
    <rPh sb="397" eb="398">
      <t>コウ</t>
    </rPh>
    <rPh sb="399" eb="401">
      <t>キテイ</t>
    </rPh>
    <rPh sb="404" eb="406">
      <t>コウゾウ</t>
    </rPh>
    <rPh sb="406" eb="408">
      <t>ホウホウ</t>
    </rPh>
    <rPh sb="408" eb="409">
      <t>トウ</t>
    </rPh>
    <rPh sb="410" eb="412">
      <t>ニンテイ</t>
    </rPh>
    <rPh sb="412" eb="413">
      <t>マタ</t>
    </rPh>
    <rPh sb="414" eb="416">
      <t>ケンチク</t>
    </rPh>
    <rPh sb="416" eb="419">
      <t>キジュンホウ</t>
    </rPh>
    <rPh sb="420" eb="422">
      <t>イチブ</t>
    </rPh>
    <rPh sb="423" eb="425">
      <t>カイセイ</t>
    </rPh>
    <rPh sb="427" eb="429">
      <t>ホウリツ</t>
    </rPh>
    <rPh sb="430" eb="432">
      <t>ヘイセイ</t>
    </rPh>
    <rPh sb="434" eb="435">
      <t>ネン</t>
    </rPh>
    <rPh sb="435" eb="437">
      <t>ホウリツ</t>
    </rPh>
    <rPh sb="437" eb="438">
      <t>ダイ</t>
    </rPh>
    <rPh sb="441" eb="442">
      <t>ゴウ</t>
    </rPh>
    <rPh sb="446" eb="449">
      <t>カイセイマエ</t>
    </rPh>
    <rPh sb="450" eb="452">
      <t>ケンチク</t>
    </rPh>
    <rPh sb="452" eb="455">
      <t>キジュンホウ</t>
    </rPh>
    <rPh sb="455" eb="456">
      <t>ダイ</t>
    </rPh>
    <rPh sb="458" eb="459">
      <t>ジョウ</t>
    </rPh>
    <rPh sb="460" eb="462">
      <t>キテイ</t>
    </rPh>
    <rPh sb="465" eb="467">
      <t>ニンテイ</t>
    </rPh>
    <rPh sb="468" eb="469">
      <t>ウ</t>
    </rPh>
    <rPh sb="473" eb="476">
      <t>ケンチクブツ</t>
    </rPh>
    <rPh sb="480" eb="482">
      <t>トウガイ</t>
    </rPh>
    <rPh sb="482" eb="484">
      <t>テキヨウ</t>
    </rPh>
    <rPh sb="488" eb="489">
      <t>トク</t>
    </rPh>
    <rPh sb="490" eb="492">
      <t>ホウコク</t>
    </rPh>
    <rPh sb="493" eb="495">
      <t>ヒツヨウ</t>
    </rPh>
    <rPh sb="506" eb="507">
      <t>タ</t>
    </rPh>
    <rPh sb="525" eb="526">
      <t>イ</t>
    </rPh>
    <rPh sb="530" eb="532">
      <t>ガイヨウ</t>
    </rPh>
    <rPh sb="533" eb="535">
      <t>キニュウ</t>
    </rPh>
    <phoneticPr fontId="5"/>
  </si>
  <si>
    <t>　　該当しない検査項目がある場合は、その「検査結果」欄及び「担当検査者番号」欄に「－」を記入してください。</t>
    <phoneticPr fontId="5"/>
  </si>
  <si>
    <t>　「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phoneticPr fontId="5"/>
  </si>
  <si>
    <t>　該当しない検査項目がある場合は、その「検査結果」欄及び「担当検査者番号」欄に「－」を記入してください。</t>
    <phoneticPr fontId="5"/>
  </si>
  <si>
    <r>
      <t>　また、</t>
    </r>
    <r>
      <rPr>
        <b/>
        <sz val="11"/>
        <color rgb="FFFF0000"/>
        <rFont val="ＭＳ ゴシック"/>
        <family val="3"/>
        <charset val="128"/>
      </rPr>
      <t>エクセル（ソフト内容や操作、パソコン環境）に関するサポートは行いませんので、ご了承ください。</t>
    </r>
    <rPh sb="12" eb="14">
      <t>ナイヨウ</t>
    </rPh>
    <rPh sb="15" eb="17">
      <t>ソウサ</t>
    </rPh>
    <rPh sb="22" eb="24">
      <t>カンキョウ</t>
    </rPh>
    <rPh sb="26" eb="27">
      <t>カン</t>
    </rPh>
    <rPh sb="34" eb="35">
      <t>オコナ</t>
    </rPh>
    <rPh sb="43" eb="45">
      <t>リョウショウ</t>
    </rPh>
    <phoneticPr fontId="43"/>
  </si>
  <si>
    <t>【参考】各シートの補足説明について</t>
    <rPh sb="1" eb="3">
      <t>サンコウ</t>
    </rPh>
    <rPh sb="4" eb="5">
      <t>カク</t>
    </rPh>
    <rPh sb="9" eb="11">
      <t>ホソク</t>
    </rPh>
    <rPh sb="11" eb="13">
      <t>セツメイ</t>
    </rPh>
    <phoneticPr fontId="5"/>
  </si>
  <si>
    <t>（第二面）</t>
  </si>
  <si>
    <t>各検査結果表の「当該検査に関与した検査者欄」は、報告書シートと検査結果表（防火扉入力用）シートに</t>
    <rPh sb="0" eb="1">
      <t>カク</t>
    </rPh>
    <rPh sb="1" eb="3">
      <t>ケンサ</t>
    </rPh>
    <rPh sb="3" eb="5">
      <t>ケッカ</t>
    </rPh>
    <rPh sb="5" eb="6">
      <t>ヒョウ</t>
    </rPh>
    <rPh sb="8" eb="10">
      <t>トウガイ</t>
    </rPh>
    <rPh sb="10" eb="12">
      <t>ケンサ</t>
    </rPh>
    <rPh sb="13" eb="15">
      <t>カンヨ</t>
    </rPh>
    <rPh sb="17" eb="20">
      <t>ケンサシャ</t>
    </rPh>
    <rPh sb="20" eb="21">
      <t>ラン</t>
    </rPh>
    <rPh sb="24" eb="27">
      <t>ホウコクショ</t>
    </rPh>
    <rPh sb="31" eb="33">
      <t>ケンサ</t>
    </rPh>
    <rPh sb="33" eb="35">
      <t>ケッカ</t>
    </rPh>
    <rPh sb="35" eb="36">
      <t>ヒョウ</t>
    </rPh>
    <rPh sb="37" eb="39">
      <t>ボウカ</t>
    </rPh>
    <rPh sb="39" eb="40">
      <t>トビラ</t>
    </rPh>
    <rPh sb="40" eb="43">
      <t>ニュウリョクヨウ</t>
    </rPh>
    <phoneticPr fontId="5"/>
  </si>
  <si>
    <t>入力した内容が反映され、その内容が全ての検査結果表に反映されます。</t>
    <rPh sb="7" eb="9">
      <t>ハンエイ</t>
    </rPh>
    <rPh sb="14" eb="16">
      <t>ナイヨウ</t>
    </rPh>
    <rPh sb="17" eb="18">
      <t>スベ</t>
    </rPh>
    <rPh sb="20" eb="22">
      <t>ケンサ</t>
    </rPh>
    <rPh sb="22" eb="24">
      <t>ケッカ</t>
    </rPh>
    <rPh sb="24" eb="25">
      <t>ヒョウ</t>
    </rPh>
    <rPh sb="26" eb="28">
      <t>ハンエイ</t>
    </rPh>
    <phoneticPr fontId="5"/>
  </si>
  <si>
    <t>検査者が３名以上の場合は、検査者（別紙）を入力した上で、報告書及び概要書に添付して下さい。</t>
    <rPh sb="0" eb="2">
      <t>ケンサ</t>
    </rPh>
    <rPh sb="2" eb="3">
      <t>シャ</t>
    </rPh>
    <rPh sb="5" eb="6">
      <t>メイ</t>
    </rPh>
    <rPh sb="6" eb="8">
      <t>イジョウ</t>
    </rPh>
    <rPh sb="9" eb="11">
      <t>バアイ</t>
    </rPh>
    <rPh sb="13" eb="16">
      <t>ケンサシャ</t>
    </rPh>
    <rPh sb="17" eb="19">
      <t>ベッシ</t>
    </rPh>
    <rPh sb="21" eb="23">
      <t>ニュウリョク</t>
    </rPh>
    <rPh sb="25" eb="26">
      <t>ウエ</t>
    </rPh>
    <rPh sb="28" eb="31">
      <t>ホウコクショ</t>
    </rPh>
    <rPh sb="31" eb="32">
      <t>オヨ</t>
    </rPh>
    <rPh sb="33" eb="36">
      <t>ガイヨウショ</t>
    </rPh>
    <rPh sb="37" eb="39">
      <t>テンプ</t>
    </rPh>
    <rPh sb="41" eb="42">
      <t>クダ</t>
    </rPh>
    <phoneticPr fontId="5"/>
  </si>
  <si>
    <t>各セルの着色に関しては、はじめに（2025.7～）の「2.入力欄（セル）について」をご確認下さい。</t>
    <rPh sb="0" eb="1">
      <t>カク</t>
    </rPh>
    <rPh sb="4" eb="6">
      <t>チャクショク</t>
    </rPh>
    <rPh sb="7" eb="8">
      <t>カン</t>
    </rPh>
    <rPh sb="29" eb="31">
      <t>ニュウリョク</t>
    </rPh>
    <rPh sb="31" eb="32">
      <t>ラン</t>
    </rPh>
    <rPh sb="43" eb="45">
      <t>カクニン</t>
    </rPh>
    <rPh sb="45" eb="46">
      <t>クダ</t>
    </rPh>
    <phoneticPr fontId="5"/>
  </si>
  <si>
    <t>4.シート構成について</t>
    <rPh sb="5" eb="7">
      <t>コウセイ</t>
    </rPh>
    <phoneticPr fontId="5"/>
  </si>
  <si>
    <t>…作成して添付する。</t>
    <rPh sb="1" eb="3">
      <t>サクセイ</t>
    </rPh>
    <rPh sb="5" eb="7">
      <t>テンプ</t>
    </rPh>
    <phoneticPr fontId="5"/>
  </si>
  <si>
    <t>…入力のみで添付は不要。</t>
    <rPh sb="1" eb="3">
      <t>ニュウリョク</t>
    </rPh>
    <rPh sb="6" eb="8">
      <t>テンプ</t>
    </rPh>
    <rPh sb="9" eb="11">
      <t>フヨウ</t>
    </rPh>
    <phoneticPr fontId="5"/>
  </si>
  <si>
    <t>　※検査結果表の取扱いは各防火設備で共通</t>
    <rPh sb="2" eb="6">
      <t>ケンサケッカ</t>
    </rPh>
    <rPh sb="6" eb="7">
      <t>ヒョウ</t>
    </rPh>
    <rPh sb="8" eb="10">
      <t>トリアツカ</t>
    </rPh>
    <rPh sb="12" eb="17">
      <t>カクボウカセツビ</t>
    </rPh>
    <rPh sb="18" eb="20">
      <t>キョウツウ</t>
    </rPh>
    <phoneticPr fontId="5"/>
  </si>
  <si>
    <t>・報告書</t>
    <rPh sb="1" eb="4">
      <t>ホウコクショ</t>
    </rPh>
    <phoneticPr fontId="5"/>
  </si>
  <si>
    <t>・検査者（別紙）</t>
    <rPh sb="1" eb="4">
      <t>ケンサシャ</t>
    </rPh>
    <rPh sb="5" eb="7">
      <t>ベッシ</t>
    </rPh>
    <phoneticPr fontId="5"/>
  </si>
  <si>
    <t>・検査結果表（防火扉入力用）</t>
    <rPh sb="1" eb="3">
      <t>ケンサ</t>
    </rPh>
    <rPh sb="3" eb="6">
      <t>ケッカヒョウ</t>
    </rPh>
    <rPh sb="7" eb="10">
      <t>ボウカトビラ</t>
    </rPh>
    <rPh sb="10" eb="13">
      <t>ニュウリョクヨウ</t>
    </rPh>
    <phoneticPr fontId="5"/>
  </si>
  <si>
    <t>・検査結果表（防火扉）</t>
    <rPh sb="1" eb="6">
      <t>ケンサケッカヒョウ</t>
    </rPh>
    <rPh sb="7" eb="10">
      <t>ボウカトビラ</t>
    </rPh>
    <phoneticPr fontId="5"/>
  </si>
  <si>
    <t>・検査結果図</t>
    <rPh sb="1" eb="3">
      <t>ケンサ</t>
    </rPh>
    <rPh sb="3" eb="6">
      <t>ケッカズ</t>
    </rPh>
    <phoneticPr fontId="5"/>
  </si>
  <si>
    <t>・関係写真</t>
    <rPh sb="1" eb="5">
      <t>カンケイシャシン</t>
    </rPh>
    <phoneticPr fontId="5"/>
  </si>
  <si>
    <t>・概要書</t>
    <rPh sb="1" eb="4">
      <t>ガイヨウショ</t>
    </rPh>
    <phoneticPr fontId="5"/>
  </si>
  <si>
    <t>…必要に応じて作成して添付する。（要是正の場合等）</t>
    <rPh sb="1" eb="3">
      <t>ヒツヨウ</t>
    </rPh>
    <rPh sb="4" eb="5">
      <t>オウ</t>
    </rPh>
    <rPh sb="7" eb="9">
      <t>サクセイ</t>
    </rPh>
    <rPh sb="11" eb="13">
      <t>テンプ</t>
    </rPh>
    <rPh sb="17" eb="20">
      <t>ヨウゼセイ</t>
    </rPh>
    <rPh sb="21" eb="24">
      <t>バアイトウ</t>
    </rPh>
    <phoneticPr fontId="5"/>
  </si>
  <si>
    <t>…必要に応じて作成して添付する。（検査者が３名以上の場合）</t>
    <rPh sb="1" eb="3">
      <t>ヒツヨウ</t>
    </rPh>
    <rPh sb="4" eb="5">
      <t>オウ</t>
    </rPh>
    <rPh sb="7" eb="9">
      <t>サクセイ</t>
    </rPh>
    <rPh sb="11" eb="13">
      <t>テンプ</t>
    </rPh>
    <rPh sb="17" eb="19">
      <t>ケンサ</t>
    </rPh>
    <rPh sb="19" eb="20">
      <t>シャ</t>
    </rPh>
    <rPh sb="22" eb="25">
      <t>メイイジョウ</t>
    </rPh>
    <rPh sb="26" eb="28">
      <t>バアイ</t>
    </rPh>
    <phoneticPr fontId="5"/>
  </si>
  <si>
    <t>…入力用シートの内容が転記されるため入力不要。添付は必要。</t>
    <rPh sb="1" eb="4">
      <t>ニュウリョクヨウ</t>
    </rPh>
    <rPh sb="8" eb="10">
      <t>ナイヨウ</t>
    </rPh>
    <rPh sb="11" eb="13">
      <t>テンキ</t>
    </rPh>
    <rPh sb="18" eb="22">
      <t>ニュウリョクフヨウ</t>
    </rPh>
    <rPh sb="23" eb="25">
      <t>テンプ</t>
    </rPh>
    <rPh sb="26" eb="28">
      <t>ヒツヨウ</t>
    </rPh>
    <phoneticPr fontId="5"/>
  </si>
  <si>
    <t>…原則入力不要。提出は必要。</t>
    <rPh sb="1" eb="3">
      <t>ゲンソク</t>
    </rPh>
    <rPh sb="3" eb="7">
      <t>ニュウリョクフヨウ</t>
    </rPh>
    <rPh sb="8" eb="10">
      <t>テイシュツ</t>
    </rPh>
    <rPh sb="11" eb="13">
      <t>ヒツヨウ</t>
    </rPh>
    <phoneticPr fontId="5"/>
  </si>
  <si>
    <t>　このExcelファイルはMicrosoft Office Home and Business2024(windows11)にて作成しています。</t>
    <rPh sb="64" eb="66">
      <t>サクセイ</t>
    </rPh>
    <phoneticPr fontId="43"/>
  </si>
  <si>
    <r>
      <t>指定確認検査機関に</t>
    </r>
    <r>
      <rPr>
        <sz val="11"/>
        <rFont val="Segoe UI Symbol"/>
        <family val="3"/>
      </rPr>
      <t>☑</t>
    </r>
    <r>
      <rPr>
        <sz val="11"/>
        <rFont val="HGSｺﾞｼｯｸM"/>
        <family val="3"/>
        <charset val="128"/>
      </rPr>
      <t>を入れてから機関名を選択して下さい。</t>
    </r>
    <phoneticPr fontId="5"/>
  </si>
  <si>
    <r>
      <t>【３．検査日等】：前回検査を実施している場合の報告日は、実施に</t>
    </r>
    <r>
      <rPr>
        <sz val="11"/>
        <rFont val="Segoe UI Symbol"/>
        <family val="3"/>
      </rPr>
      <t>☑</t>
    </r>
    <r>
      <rPr>
        <sz val="11"/>
        <rFont val="HGSｺﾞｼｯｸM"/>
        <family val="3"/>
        <charset val="128"/>
      </rPr>
      <t>を入れてから入力して下さい。</t>
    </r>
    <phoneticPr fontId="5"/>
  </si>
  <si>
    <r>
      <t>【５．防火設備の概要】：防火設備の枚数や台数を入力する場合は、先に各防火設備に</t>
    </r>
    <r>
      <rPr>
        <sz val="11"/>
        <rFont val="Segoe UI Symbol"/>
        <family val="3"/>
      </rPr>
      <t>☑</t>
    </r>
    <r>
      <rPr>
        <sz val="11"/>
        <rFont val="HGSｺﾞｼｯｸM"/>
        <family val="3"/>
        <charset val="128"/>
      </rPr>
      <t>を入力して下さい。</t>
    </r>
    <rPh sb="31" eb="32">
      <t>サキ</t>
    </rPh>
    <phoneticPr fontId="5"/>
  </si>
  <si>
    <r>
      <t>【７．防火設備の不具合の発生状況】：不具合記録や改善の状況を入力する際は、有に</t>
    </r>
    <r>
      <rPr>
        <sz val="11"/>
        <rFont val="Segoe UI Symbol"/>
        <family val="3"/>
      </rPr>
      <t>☑</t>
    </r>
    <r>
      <rPr>
        <sz val="11"/>
        <rFont val="HGSｺﾞｼｯｸM"/>
        <family val="3"/>
        <charset val="128"/>
      </rPr>
      <t>を先に入力してください。</t>
    </r>
    <phoneticPr fontId="5"/>
  </si>
  <si>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phoneticPr fontId="5"/>
  </si>
  <si>
    <t>　「担当検査者番号」欄は、「検査に関与した検査者」欄で記入した番号、記号等を記入してください。ただし、当該防火設備の検査を行った検査者が１人の場合は、記入不要です。</t>
    <rPh sb="17" eb="19">
      <t>カンヨ</t>
    </rPh>
    <rPh sb="25" eb="26">
      <t>ラン</t>
    </rPh>
    <rPh sb="27" eb="29">
      <t>キニュウ</t>
    </rPh>
    <rPh sb="34" eb="36">
      <t>キゴウ</t>
    </rPh>
    <rPh sb="36" eb="37">
      <t>トウ</t>
    </rPh>
    <rPh sb="53" eb="55">
      <t>ボウカ</t>
    </rPh>
    <rPh sb="55" eb="57">
      <t>セツビ</t>
    </rPh>
    <rPh sb="61" eb="62">
      <t>オコナ</t>
    </rPh>
    <rPh sb="69" eb="70">
      <t>ニン</t>
    </rPh>
    <rPh sb="77" eb="79">
      <t>フヨウ</t>
    </rPh>
    <phoneticPr fontId="5"/>
  </si>
  <si>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4" eb="128">
      <t>キニュウフヨウ</t>
    </rPh>
    <phoneticPr fontId="5"/>
  </si>
  <si>
    <t>定められた様式の文字（文言）は変更できないように保護されています。(関係写真等一部のシートを除く。)</t>
    <rPh sb="34" eb="36">
      <t>カンケイ</t>
    </rPh>
    <rPh sb="36" eb="38">
      <t>シャシン</t>
    </rPh>
    <rPh sb="38" eb="39">
      <t>トウ</t>
    </rPh>
    <rPh sb="39" eb="41">
      <t>イチブ</t>
    </rPh>
    <rPh sb="46" eb="47">
      <t>ノゾ</t>
    </rPh>
    <phoneticPr fontId="43"/>
  </si>
  <si>
    <t>検査対象外（※G列に「―」を入力して下さい）</t>
    <rPh sb="0" eb="2">
      <t>ケンサ</t>
    </rPh>
    <rPh sb="2" eb="5">
      <t>タイショウガイ</t>
    </rPh>
    <rPh sb="8" eb="9">
      <t>レツ</t>
    </rPh>
    <rPh sb="14" eb="16">
      <t>ニュウリョク</t>
    </rPh>
    <rPh sb="18" eb="19">
      <t>クダ</t>
    </rPh>
    <phoneticPr fontId="5"/>
  </si>
  <si>
    <t>↓</t>
    <phoneticPr fontId="5"/>
  </si>
  <si>
    <t>検査対象外（※G列に「―」を入力して下さい）</t>
    <phoneticPr fontId="5"/>
  </si>
  <si>
    <t>イーホームズ（株）</t>
    <rPh sb="7" eb="8">
      <t>カブ</t>
    </rPh>
    <phoneticPr fontId="5"/>
  </si>
  <si>
    <t>別添図面参照</t>
    <rPh sb="0" eb="2">
      <t>ベッテン</t>
    </rPh>
    <phoneticPr fontId="5"/>
  </si>
  <si>
    <t>プルダウンで選択し入力。(エラー時に赤色表示)</t>
    <rPh sb="6" eb="8">
      <t>センタク</t>
    </rPh>
    <rPh sb="9" eb="11">
      <t>ニュウリョク</t>
    </rPh>
    <rPh sb="16" eb="17">
      <t>ジ</t>
    </rPh>
    <rPh sb="18" eb="20">
      <t>アカイロ</t>
    </rPh>
    <rPh sb="20" eb="22">
      <t>ヒョウジ</t>
    </rPh>
    <phoneticPr fontId="43"/>
  </si>
  <si>
    <t>担当検査者番号の赤色セルで「－」を選択してください。</t>
  </si>
  <si>
    <t>担当検査者番号の赤色セルで「－」を選択してください。</t>
    <rPh sb="8" eb="10">
      <t>アカイロ</t>
    </rPh>
    <rPh sb="17" eb="19">
      <t>センタク</t>
    </rPh>
    <phoneticPr fontId="5"/>
  </si>
  <si>
    <t>（一財）日本建築設備・昇降機センター</t>
    <rPh sb="1" eb="2">
      <t>イチ</t>
    </rPh>
    <rPh sb="2" eb="3">
      <t>ザイ</t>
    </rPh>
    <rPh sb="4" eb="6">
      <t>ニホン</t>
    </rPh>
    <rPh sb="6" eb="10">
      <t>ケンチクセツビ</t>
    </rPh>
    <rPh sb="11" eb="14">
      <t>ショウコウキ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</si>
</sst>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
    <numFmt numFmtId="177" formatCode="#,##0.00_ "/>
    <numFmt numFmtId="178" formatCode="[&lt;=999]000;[&lt;=9999]000\-00;000\-0000"/>
    <numFmt numFmtId="179" formatCode="0_);[Red]\(0\)"/>
    <numFmt numFmtId="180" formatCode="[DBNum3][$-411]0"/>
    <numFmt numFmtId="181" formatCode="&quot;(&quot;0&quot;)&quot;"/>
    <numFmt numFmtId="182" formatCode="[DBNum3]000"/>
    <numFmt numFmtId="183" formatCode="[DBNum3]00"/>
    <numFmt numFmtId="184" formatCode="[DBNum3]0000"/>
    <numFmt numFmtId="185" formatCode="0_ "/>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6"/>
      <name val="ＭＳ Ｐゴシック"/>
      <family val="3"/>
      <charset val="128"/>
    </font>
    <font>
      <b/>
      <sz val="9"/>
      <color indexed="81"/>
      <name val="ＭＳ Ｐゴシック"/>
      <family val="3"/>
      <charset val="128"/>
    </font>
    <font>
      <sz val="10"/>
      <name val="ＭＳ Ｐゴシック"/>
      <family val="3"/>
      <charset val="128"/>
    </font>
    <font>
      <sz val="11"/>
      <name val="ＭＳ ゴシック"/>
      <family val="3"/>
      <charset val="128"/>
    </font>
    <font>
      <sz val="9"/>
      <color indexed="81"/>
      <name val="ＭＳ Ｐゴシック"/>
      <family val="3"/>
      <charset val="128"/>
    </font>
    <font>
      <sz val="8"/>
      <name val="ＭＳ Ｐ明朝"/>
      <family val="1"/>
      <charset val="128"/>
    </font>
    <font>
      <sz val="9"/>
      <name val="ＭＳ ゴシック"/>
      <family val="3"/>
      <charset val="128"/>
    </font>
    <font>
      <sz val="9"/>
      <color indexed="8"/>
      <name val="ＭＳ 明朝"/>
      <family val="1"/>
      <charset val="128"/>
    </font>
    <font>
      <sz val="10"/>
      <color indexed="8"/>
      <name val="ＭＳ 明朝"/>
      <family val="1"/>
      <charset val="128"/>
    </font>
    <font>
      <sz val="10"/>
      <name val="ＭＳ 明朝"/>
      <family val="1"/>
      <charset val="128"/>
    </font>
    <font>
      <sz val="10"/>
      <color theme="1"/>
      <name val="ＭＳ 明朝"/>
      <family val="1"/>
      <charset val="128"/>
    </font>
    <font>
      <sz val="8"/>
      <name val="ＭＳ 明朝"/>
      <family val="1"/>
      <charset val="128"/>
    </font>
    <font>
      <sz val="10"/>
      <color indexed="10"/>
      <name val="ＭＳ 明朝"/>
      <family val="1"/>
      <charset val="128"/>
    </font>
    <font>
      <sz val="8"/>
      <name val="ＭＳ Ｐゴシック"/>
      <family val="3"/>
      <charset val="128"/>
    </font>
    <font>
      <sz val="9"/>
      <name val="ＭＳ 明朝"/>
      <family val="1"/>
      <charset val="128"/>
    </font>
    <font>
      <sz val="11"/>
      <name val="ＭＳ 明朝"/>
      <family val="1"/>
      <charset val="128"/>
    </font>
    <font>
      <sz val="12"/>
      <name val="ＭＳ 明朝"/>
      <family val="1"/>
      <charset val="128"/>
    </font>
    <font>
      <sz val="12"/>
      <name val="ＭＳ ゴシック"/>
      <family val="3"/>
      <charset val="128"/>
    </font>
    <font>
      <sz val="8"/>
      <name val="ＭＳ ゴシック"/>
      <family val="3"/>
      <charset val="128"/>
    </font>
    <font>
      <b/>
      <sz val="8"/>
      <name val="ＭＳ ゴシック"/>
      <family val="3"/>
      <charset val="128"/>
    </font>
    <font>
      <sz val="8"/>
      <color rgb="FFFF0000"/>
      <name val="ＭＳ 明朝"/>
      <family val="1"/>
      <charset val="128"/>
    </font>
    <font>
      <b/>
      <sz val="10"/>
      <name val="ＭＳ 明朝"/>
      <family val="1"/>
      <charset val="128"/>
    </font>
    <font>
      <b/>
      <sz val="11"/>
      <name val="ＭＳ ゴシック"/>
      <family val="3"/>
      <charset val="128"/>
    </font>
    <font>
      <b/>
      <sz val="8"/>
      <color indexed="81"/>
      <name val="ＭＳ Ｐゴシック"/>
      <family val="3"/>
      <charset val="128"/>
    </font>
    <font>
      <sz val="8"/>
      <color indexed="81"/>
      <name val="ＭＳ Ｐゴシック"/>
      <family val="3"/>
      <charset val="128"/>
    </font>
    <font>
      <b/>
      <sz val="10"/>
      <name val="ＭＳ ゴシック"/>
      <family val="3"/>
      <charset val="128"/>
    </font>
    <font>
      <b/>
      <sz val="9"/>
      <color indexed="10"/>
      <name val="ＭＳ Ｐゴシック"/>
      <family val="3"/>
      <charset val="128"/>
    </font>
    <font>
      <b/>
      <sz val="9"/>
      <color indexed="18"/>
      <name val="ＭＳ Ｐゴシック"/>
      <family val="3"/>
      <charset val="128"/>
    </font>
    <font>
      <b/>
      <sz val="9"/>
      <color indexed="47"/>
      <name val="ＭＳ Ｐゴシック"/>
      <family val="3"/>
      <charset val="128"/>
    </font>
    <font>
      <sz val="11"/>
      <color indexed="10"/>
      <name val="ＭＳ ゴシック"/>
      <family val="3"/>
      <charset val="128"/>
    </font>
    <font>
      <b/>
      <sz val="11"/>
      <color rgb="FFFF0000"/>
      <name val="ＭＳ ゴシック"/>
      <family val="3"/>
      <charset val="128"/>
    </font>
    <font>
      <b/>
      <sz val="11"/>
      <color rgb="FF002060"/>
      <name val="ＭＳ ゴシック"/>
      <family val="3"/>
      <charset val="128"/>
    </font>
    <font>
      <u/>
      <sz val="11"/>
      <name val="ＭＳ ゴシック"/>
      <family val="3"/>
      <charset val="128"/>
    </font>
    <font>
      <sz val="9"/>
      <color indexed="8"/>
      <name val="ＭＳ Ｐゴシック"/>
      <family val="3"/>
      <charset val="128"/>
    </font>
    <font>
      <b/>
      <sz val="9"/>
      <color indexed="8"/>
      <name val="ＭＳ Ｐゴシック"/>
      <family val="3"/>
      <charset val="128"/>
    </font>
    <font>
      <sz val="8"/>
      <color indexed="10"/>
      <name val="ＭＳ Ｐゴシック"/>
      <family val="3"/>
      <charset val="128"/>
    </font>
    <font>
      <sz val="6"/>
      <name val="ＭＳ Ｐゴシック"/>
      <family val="2"/>
      <charset val="128"/>
      <scheme val="minor"/>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theme="1"/>
      <name val="HGSｺﾞｼｯｸM"/>
      <family val="3"/>
      <charset val="128"/>
    </font>
    <font>
      <sz val="11"/>
      <name val="HGSｺﾞｼｯｸM"/>
      <family val="3"/>
      <charset val="128"/>
    </font>
    <font>
      <sz val="6"/>
      <name val="ＭＳ Ｐゴシック"/>
      <family val="3"/>
      <charset val="128"/>
      <scheme val="minor"/>
    </font>
    <font>
      <sz val="11"/>
      <color rgb="FF3333FF"/>
      <name val="HGSｺﾞｼｯｸM"/>
      <family val="3"/>
      <charset val="128"/>
    </font>
    <font>
      <sz val="9"/>
      <name val="ＭＳ Ｐゴシック"/>
      <family val="3"/>
      <charset val="128"/>
    </font>
    <font>
      <sz val="9"/>
      <color theme="0"/>
      <name val="ＭＳ Ｐゴシック"/>
      <family val="3"/>
      <charset val="128"/>
    </font>
    <font>
      <sz val="9"/>
      <color theme="0"/>
      <name val="ＭＳ 明朝"/>
      <family val="1"/>
      <charset val="128"/>
    </font>
    <font>
      <sz val="11"/>
      <color theme="1"/>
      <name val="ＭＳ Ｐゴシック"/>
      <family val="1"/>
      <charset val="128"/>
      <scheme val="minor"/>
    </font>
    <font>
      <b/>
      <sz val="11"/>
      <name val="ＭＳ Ｐゴシック"/>
      <family val="3"/>
      <charset val="128"/>
    </font>
    <font>
      <u/>
      <sz val="11"/>
      <color theme="10"/>
      <name val="ＭＳ Ｐゴシック"/>
      <family val="2"/>
      <charset val="128"/>
      <scheme val="minor"/>
    </font>
    <font>
      <sz val="10"/>
      <color rgb="FFFF0000"/>
      <name val="ＭＳ Ｐゴシック"/>
      <family val="3"/>
      <charset val="128"/>
    </font>
    <font>
      <b/>
      <sz val="9"/>
      <color theme="1"/>
      <name val="MS UI Gothic"/>
      <family val="3"/>
      <charset val="128"/>
    </font>
    <font>
      <b/>
      <sz val="11"/>
      <name val="MS UI Gothic"/>
      <family val="3"/>
      <charset val="128"/>
    </font>
    <font>
      <sz val="9"/>
      <color theme="1"/>
      <name val="MS UI Gothic"/>
      <family val="3"/>
      <charset val="128"/>
    </font>
    <font>
      <sz val="9"/>
      <color theme="0"/>
      <name val="ＭＳ ゴシック"/>
      <family val="3"/>
      <charset val="128"/>
    </font>
    <font>
      <b/>
      <sz val="9"/>
      <name val="ＭＳ Ｐゴシック"/>
      <family val="3"/>
      <charset val="128"/>
    </font>
    <font>
      <b/>
      <sz val="9"/>
      <name val="ＭＳ Ｐゴシック"/>
      <family val="3"/>
      <charset val="128"/>
      <scheme val="minor"/>
    </font>
    <font>
      <sz val="9"/>
      <color theme="1"/>
      <name val="ＭＳ Ｐゴシック"/>
      <family val="3"/>
      <charset val="128"/>
      <scheme val="minor"/>
    </font>
    <font>
      <sz val="9"/>
      <color theme="0"/>
      <name val="MS UI Gothic"/>
      <family val="3"/>
      <charset val="128"/>
    </font>
    <font>
      <sz val="12"/>
      <color rgb="FFFF0000"/>
      <name val="ＭＳ 明朝"/>
      <family val="1"/>
      <charset val="128"/>
    </font>
    <font>
      <sz val="10"/>
      <name val="Arial Unicode MS"/>
      <family val="2"/>
    </font>
    <font>
      <sz val="10"/>
      <color rgb="FF3333FF"/>
      <name val="ＭＳ 明朝"/>
      <family val="1"/>
      <charset val="128"/>
    </font>
    <font>
      <sz val="11"/>
      <color rgb="FF3333FF"/>
      <name val="ＭＳ ゴシック"/>
      <family val="3"/>
      <charset val="128"/>
    </font>
    <font>
      <sz val="11"/>
      <name val="Segoe UI Symbol"/>
      <family val="3"/>
    </font>
    <font>
      <sz val="9"/>
      <name val="HGSｺﾞｼｯｸM"/>
      <family val="3"/>
      <charset val="128"/>
    </font>
    <font>
      <sz val="48"/>
      <name val="ＭＳ 明朝"/>
      <family val="1"/>
      <charset val="128"/>
    </font>
  </fonts>
  <fills count="1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FFF66"/>
        <bgColor indexed="64"/>
      </patternFill>
    </fill>
    <fill>
      <patternFill patternType="solid">
        <fgColor theme="0"/>
        <bgColor indexed="64"/>
      </patternFill>
    </fill>
    <fill>
      <patternFill patternType="solid">
        <fgColor theme="8" tint="0.59996337778862885"/>
        <bgColor indexed="64"/>
      </patternFill>
    </fill>
    <fill>
      <patternFill patternType="solid">
        <fgColor rgb="FFFFFFFF"/>
        <bgColor indexed="64"/>
      </patternFill>
    </fill>
    <fill>
      <patternFill patternType="solid">
        <fgColor theme="4" tint="0.59999389629810485"/>
        <bgColor indexed="64"/>
      </patternFill>
    </fill>
    <fill>
      <patternFill patternType="solid">
        <fgColor rgb="FFB7DEE8"/>
        <bgColor indexed="64"/>
      </patternFill>
    </fill>
    <fill>
      <patternFill patternType="solid">
        <fgColor theme="2"/>
        <bgColor indexed="64"/>
      </patternFill>
    </fill>
    <fill>
      <patternFill patternType="solid">
        <fgColor rgb="FF00B0F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tint="0.79998168889431442"/>
        <bgColor theme="2" tint="-9.9917600024414813E-2"/>
      </patternFill>
    </fill>
    <fill>
      <patternFill patternType="solid">
        <fgColor rgb="FFFFFF99"/>
        <bgColor indexed="64"/>
      </patternFill>
    </fill>
    <fill>
      <patternFill patternType="solid">
        <fgColor theme="9" tint="0.79998168889431442"/>
        <bgColor indexed="64"/>
      </patternFill>
    </fill>
  </fills>
  <borders count="106">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diagonalDown="1">
      <left style="thin">
        <color indexed="64"/>
      </left>
      <right style="thick">
        <color indexed="64"/>
      </right>
      <top style="thick">
        <color indexed="64"/>
      </top>
      <bottom style="thin">
        <color indexed="64"/>
      </bottom>
      <diagonal style="thin">
        <color indexed="64"/>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right/>
      <top style="thick">
        <color indexed="64"/>
      </top>
      <bottom style="thick">
        <color indexed="64"/>
      </bottom>
      <diagonal/>
    </border>
    <border>
      <left/>
      <right style="thick">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n">
        <color indexed="64"/>
      </right>
      <top style="thick">
        <color indexed="64"/>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indexed="64"/>
      </left>
      <right/>
      <top style="thin">
        <color indexed="64"/>
      </top>
      <bottom/>
      <diagonal/>
    </border>
    <border>
      <left style="medium">
        <color indexed="64"/>
      </left>
      <right style="medium">
        <color indexed="64"/>
      </right>
      <top style="thin">
        <color indexed="64"/>
      </top>
      <bottom/>
      <diagonal/>
    </border>
  </borders>
  <cellStyleXfs count="17">
    <xf numFmtId="0" fontId="0" fillId="0" borderId="0"/>
    <xf numFmtId="38" fontId="4" fillId="0" borderId="0" applyFont="0" applyFill="0" applyBorder="0" applyAlignment="0" applyProtection="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54" fillId="0" borderId="0">
      <alignment vertical="center"/>
    </xf>
    <xf numFmtId="0" fontId="1" fillId="0" borderId="0">
      <alignment vertical="center"/>
    </xf>
    <xf numFmtId="0" fontId="1" fillId="0" borderId="0">
      <alignment vertical="center"/>
    </xf>
    <xf numFmtId="0" fontId="56" fillId="0" borderId="0" applyNumberFormat="0" applyFill="0" applyBorder="0" applyAlignment="0" applyProtection="0">
      <alignment vertical="center"/>
    </xf>
    <xf numFmtId="0" fontId="1" fillId="0" borderId="0">
      <alignment vertical="center"/>
    </xf>
    <xf numFmtId="0" fontId="1" fillId="0" borderId="0">
      <alignment vertical="center"/>
    </xf>
    <xf numFmtId="0" fontId="4" fillId="0" borderId="0">
      <alignment vertical="center"/>
    </xf>
  </cellStyleXfs>
  <cellXfs count="848">
    <xf numFmtId="0" fontId="0" fillId="0" borderId="0" xfId="0"/>
    <xf numFmtId="49" fontId="12" fillId="0" borderId="0" xfId="3" applyNumberFormat="1" applyFont="1" applyAlignment="1">
      <alignment vertical="center"/>
    </xf>
    <xf numFmtId="0" fontId="16" fillId="0" borderId="0" xfId="0" applyFont="1" applyAlignment="1">
      <alignment vertical="center"/>
    </xf>
    <xf numFmtId="0" fontId="18" fillId="0" borderId="12" xfId="0" applyFont="1" applyBorder="1" applyAlignment="1">
      <alignment horizontal="centerContinuous" vertical="center"/>
    </xf>
    <xf numFmtId="0" fontId="18" fillId="0" borderId="13" xfId="0" applyFont="1" applyBorder="1" applyAlignment="1">
      <alignment horizontal="centerContinuous" vertical="center"/>
    </xf>
    <xf numFmtId="0" fontId="18" fillId="0" borderId="15" xfId="0" applyFont="1" applyBorder="1" applyAlignment="1">
      <alignment horizontal="centerContinuous" vertical="center"/>
    </xf>
    <xf numFmtId="0" fontId="18" fillId="0" borderId="0" xfId="0" applyFont="1" applyAlignment="1">
      <alignment horizontal="centerContinuous" vertical="center"/>
    </xf>
    <xf numFmtId="0" fontId="18" fillId="0" borderId="17" xfId="0" applyFont="1" applyBorder="1" applyAlignment="1">
      <alignment horizontal="centerContinuous" vertical="center"/>
    </xf>
    <xf numFmtId="0" fontId="18" fillId="0" borderId="18" xfId="0" applyFont="1" applyBorder="1" applyAlignment="1">
      <alignment horizontal="centerContinuous" vertical="center"/>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right"/>
    </xf>
    <xf numFmtId="0" fontId="16" fillId="0" borderId="0" xfId="0" applyFont="1"/>
    <xf numFmtId="0" fontId="16" fillId="0" borderId="0" xfId="0" applyFont="1" applyAlignment="1">
      <alignment horizontal="center"/>
    </xf>
    <xf numFmtId="0" fontId="17" fillId="0" borderId="0" xfId="0" applyFont="1" applyAlignment="1">
      <alignment horizontal="left"/>
    </xf>
    <xf numFmtId="0" fontId="16" fillId="0" borderId="0" xfId="0" applyFont="1" applyAlignment="1">
      <alignment shrinkToFit="1"/>
    </xf>
    <xf numFmtId="0" fontId="16" fillId="0" borderId="0" xfId="0" applyFont="1" applyAlignment="1" applyProtection="1">
      <alignment shrinkToFit="1"/>
      <protection locked="0"/>
    </xf>
    <xf numFmtId="0" fontId="19" fillId="0" borderId="0" xfId="0" applyFont="1"/>
    <xf numFmtId="38" fontId="16" fillId="0" borderId="0" xfId="1" applyFont="1" applyAlignment="1"/>
    <xf numFmtId="0" fontId="21" fillId="0" borderId="0" xfId="2" applyFont="1"/>
    <xf numFmtId="0" fontId="22" fillId="0" borderId="0" xfId="2" applyFont="1"/>
    <xf numFmtId="0" fontId="23" fillId="0" borderId="0" xfId="2" applyFont="1"/>
    <xf numFmtId="0" fontId="18" fillId="0" borderId="0" xfId="2" applyFont="1" applyAlignment="1">
      <alignment horizontal="justify"/>
    </xf>
    <xf numFmtId="0" fontId="21" fillId="0" borderId="0" xfId="2" applyFont="1" applyAlignment="1">
      <alignment vertical="center"/>
    </xf>
    <xf numFmtId="0" fontId="18" fillId="0" borderId="0" xfId="2" applyFont="1" applyAlignment="1">
      <alignment vertical="center" wrapText="1"/>
    </xf>
    <xf numFmtId="0" fontId="18" fillId="0" borderId="2" xfId="2" applyFont="1" applyBorder="1" applyAlignment="1">
      <alignment vertical="center" wrapText="1"/>
    </xf>
    <xf numFmtId="0" fontId="18" fillId="0" borderId="0" xfId="2" applyFont="1"/>
    <xf numFmtId="0" fontId="18" fillId="0" borderId="0" xfId="2" applyFont="1" applyAlignment="1">
      <alignment horizontal="right" vertical="top"/>
    </xf>
    <xf numFmtId="0" fontId="18" fillId="0" borderId="0" xfId="2" applyFont="1" applyAlignment="1">
      <alignment vertical="top"/>
    </xf>
    <xf numFmtId="0" fontId="21" fillId="0" borderId="0" xfId="2" applyFont="1" applyAlignment="1">
      <alignment wrapText="1"/>
    </xf>
    <xf numFmtId="0" fontId="12" fillId="0" borderId="0" xfId="3" applyFont="1" applyAlignment="1">
      <alignment vertical="center"/>
    </xf>
    <xf numFmtId="0" fontId="12" fillId="0" borderId="0" xfId="3" applyFont="1" applyAlignment="1">
      <alignment vertical="center" wrapText="1"/>
    </xf>
    <xf numFmtId="0" fontId="18" fillId="0" borderId="0" xfId="3" applyFont="1" applyAlignment="1">
      <alignment vertical="center"/>
    </xf>
    <xf numFmtId="0" fontId="16" fillId="0" borderId="0" xfId="3" applyFont="1" applyAlignment="1">
      <alignment vertical="center"/>
    </xf>
    <xf numFmtId="0" fontId="16" fillId="0" borderId="16" xfId="0" applyFont="1" applyBorder="1" applyAlignment="1">
      <alignment vertical="center"/>
    </xf>
    <xf numFmtId="0" fontId="21" fillId="0" borderId="0" xfId="0" applyFont="1"/>
    <xf numFmtId="0" fontId="16" fillId="0" borderId="0" xfId="0" applyFont="1" applyAlignment="1">
      <alignment vertical="top" wrapText="1"/>
    </xf>
    <xf numFmtId="0" fontId="25" fillId="0" borderId="0" xfId="6" applyFont="1">
      <alignment vertical="center"/>
    </xf>
    <xf numFmtId="0" fontId="18" fillId="0" borderId="0" xfId="6" applyFont="1">
      <alignment vertical="center"/>
    </xf>
    <xf numFmtId="0" fontId="16" fillId="0" borderId="0" xfId="6" applyFont="1">
      <alignment vertical="center"/>
    </xf>
    <xf numFmtId="0" fontId="18" fillId="0" borderId="34" xfId="6" applyFont="1" applyBorder="1">
      <alignment vertical="center"/>
    </xf>
    <xf numFmtId="0" fontId="18" fillId="0" borderId="20" xfId="6" applyFont="1" applyBorder="1">
      <alignment vertical="center"/>
    </xf>
    <xf numFmtId="0" fontId="18" fillId="0" borderId="0" xfId="6" applyFont="1" applyAlignment="1">
      <alignment horizontal="center" vertical="center" wrapText="1"/>
    </xf>
    <xf numFmtId="0" fontId="25" fillId="0" borderId="3" xfId="6" applyFont="1" applyBorder="1" applyAlignment="1">
      <alignment horizontal="center" vertical="center" wrapText="1"/>
    </xf>
    <xf numFmtId="0" fontId="25" fillId="0" borderId="4" xfId="6" applyFont="1" applyBorder="1" applyAlignment="1">
      <alignment horizontal="center" vertical="center" wrapText="1"/>
    </xf>
    <xf numFmtId="0" fontId="4" fillId="0" borderId="22" xfId="6" applyBorder="1" applyAlignment="1">
      <alignment horizontal="center" vertical="center" wrapText="1"/>
    </xf>
    <xf numFmtId="0" fontId="25" fillId="0" borderId="22" xfId="6" applyFont="1" applyBorder="1" applyAlignment="1">
      <alignment horizontal="center" vertical="center" wrapText="1"/>
    </xf>
    <xf numFmtId="0" fontId="25" fillId="0" borderId="20" xfId="6" applyFont="1" applyBorder="1" applyAlignment="1">
      <alignment horizontal="center" vertical="center" wrapText="1"/>
    </xf>
    <xf numFmtId="0" fontId="18" fillId="0" borderId="22" xfId="6" quotePrefix="1" applyFont="1" applyBorder="1" applyAlignment="1">
      <alignment horizontal="center" vertical="center"/>
    </xf>
    <xf numFmtId="0" fontId="18" fillId="0" borderId="20" xfId="6" applyFont="1" applyBorder="1" applyAlignment="1">
      <alignment vertical="center" wrapText="1"/>
    </xf>
    <xf numFmtId="0" fontId="18" fillId="0" borderId="7" xfId="6" applyFont="1" applyBorder="1">
      <alignment vertical="center"/>
    </xf>
    <xf numFmtId="0" fontId="18" fillId="0" borderId="8" xfId="6" applyFont="1" applyBorder="1">
      <alignment vertical="center"/>
    </xf>
    <xf numFmtId="0" fontId="18" fillId="0" borderId="20" xfId="6" applyFont="1" applyBorder="1" applyAlignment="1">
      <alignment horizontal="center" vertical="center"/>
    </xf>
    <xf numFmtId="0" fontId="18" fillId="0" borderId="20" xfId="6" applyFont="1" applyBorder="1" applyAlignment="1">
      <alignment horizontal="center" vertical="center" wrapText="1"/>
    </xf>
    <xf numFmtId="0" fontId="25" fillId="0" borderId="0" xfId="4" applyFont="1">
      <alignment vertical="center"/>
    </xf>
    <xf numFmtId="0" fontId="18" fillId="0" borderId="0" xfId="4" applyFont="1">
      <alignment vertical="center"/>
    </xf>
    <xf numFmtId="0" fontId="16" fillId="0" borderId="0" xfId="4" applyFont="1">
      <alignment vertical="center"/>
    </xf>
    <xf numFmtId="0" fontId="18" fillId="0" borderId="34" xfId="4" applyFont="1" applyBorder="1">
      <alignment vertical="center"/>
    </xf>
    <xf numFmtId="0" fontId="18" fillId="0" borderId="20" xfId="4" applyFont="1" applyBorder="1">
      <alignment vertical="center"/>
    </xf>
    <xf numFmtId="0" fontId="18" fillId="0" borderId="0" xfId="4" applyFont="1" applyAlignment="1">
      <alignment horizontal="center" vertical="center" wrapText="1"/>
    </xf>
    <xf numFmtId="0" fontId="4" fillId="0" borderId="22" xfId="4" applyBorder="1" applyAlignment="1">
      <alignment horizontal="center" vertical="center" wrapText="1"/>
    </xf>
    <xf numFmtId="0" fontId="18" fillId="0" borderId="22" xfId="4" quotePrefix="1" applyFont="1" applyBorder="1" applyAlignment="1">
      <alignment horizontal="center" vertical="center"/>
    </xf>
    <xf numFmtId="0" fontId="18" fillId="0" borderId="22" xfId="4" applyFont="1" applyBorder="1" applyAlignment="1">
      <alignment vertical="center" wrapText="1"/>
    </xf>
    <xf numFmtId="0" fontId="18" fillId="0" borderId="22" xfId="4" applyFont="1" applyBorder="1">
      <alignment vertical="center"/>
    </xf>
    <xf numFmtId="0" fontId="18" fillId="0" borderId="20" xfId="4" applyFont="1" applyBorder="1" applyAlignment="1">
      <alignment vertical="center" wrapText="1"/>
    </xf>
    <xf numFmtId="0" fontId="18" fillId="0" borderId="20" xfId="4" applyFont="1" applyBorder="1" applyAlignment="1">
      <alignment horizontal="left" vertical="center" wrapText="1"/>
    </xf>
    <xf numFmtId="0" fontId="18" fillId="0" borderId="4" xfId="4" applyFont="1" applyBorder="1" applyAlignment="1">
      <alignment vertical="center" wrapText="1"/>
    </xf>
    <xf numFmtId="0" fontId="18" fillId="0" borderId="10" xfId="4" applyFont="1" applyBorder="1" applyAlignment="1">
      <alignment vertical="center" wrapText="1"/>
    </xf>
    <xf numFmtId="0" fontId="18" fillId="0" borderId="31" xfId="4" applyFont="1" applyBorder="1">
      <alignment vertical="center"/>
    </xf>
    <xf numFmtId="0" fontId="18" fillId="0" borderId="32" xfId="4" applyFont="1" applyBorder="1">
      <alignment vertical="center"/>
    </xf>
    <xf numFmtId="0" fontId="18" fillId="0" borderId="1" xfId="4" applyFont="1" applyBorder="1">
      <alignment vertical="center"/>
    </xf>
    <xf numFmtId="0" fontId="18" fillId="0" borderId="11" xfId="4" applyFont="1" applyBorder="1">
      <alignment vertical="center"/>
    </xf>
    <xf numFmtId="0" fontId="18" fillId="0" borderId="20" xfId="4" applyFont="1" applyBorder="1" applyAlignment="1">
      <alignment horizontal="center" vertical="center"/>
    </xf>
    <xf numFmtId="0" fontId="18" fillId="0" borderId="20" xfId="4" applyFont="1" applyBorder="1" applyAlignment="1">
      <alignment horizontal="center" vertical="center" wrapText="1"/>
    </xf>
    <xf numFmtId="0" fontId="18" fillId="0" borderId="0" xfId="4" applyFont="1" applyAlignment="1">
      <alignment horizontal="right" vertical="top"/>
    </xf>
    <xf numFmtId="0" fontId="27" fillId="0" borderId="0" xfId="4" applyFont="1">
      <alignment vertical="center"/>
    </xf>
    <xf numFmtId="0" fontId="0" fillId="0" borderId="22" xfId="4" applyFont="1" applyBorder="1" applyAlignment="1">
      <alignment horizontal="center" vertical="center" wrapText="1"/>
    </xf>
    <xf numFmtId="0" fontId="18" fillId="0" borderId="31" xfId="4" applyFont="1" applyBorder="1" applyAlignment="1">
      <alignment vertical="center" wrapText="1"/>
    </xf>
    <xf numFmtId="0" fontId="16" fillId="0" borderId="0" xfId="0" applyFont="1" applyAlignment="1">
      <alignment vertical="distributed"/>
    </xf>
    <xf numFmtId="0" fontId="16" fillId="0" borderId="0" xfId="0" applyFont="1" applyAlignment="1">
      <alignment horizontal="left" vertical="distributed"/>
    </xf>
    <xf numFmtId="0" fontId="16" fillId="0" borderId="0" xfId="0" applyFont="1" applyAlignment="1">
      <alignment vertical="distributed" wrapText="1"/>
    </xf>
    <xf numFmtId="0" fontId="16" fillId="0" borderId="0" xfId="0" applyFont="1" applyAlignment="1">
      <alignment horizontal="right" vertical="distributed"/>
    </xf>
    <xf numFmtId="0" fontId="15" fillId="0" borderId="0" xfId="0" applyFont="1" applyAlignment="1">
      <alignment horizontal="right" vertical="center"/>
    </xf>
    <xf numFmtId="49" fontId="15" fillId="0" borderId="0" xfId="0" applyNumberFormat="1" applyFont="1" applyAlignment="1">
      <alignment vertical="center"/>
    </xf>
    <xf numFmtId="0" fontId="15" fillId="0" borderId="0" xfId="0" applyFont="1" applyAlignment="1">
      <alignment vertical="center"/>
    </xf>
    <xf numFmtId="0" fontId="16" fillId="0" borderId="0" xfId="0" applyFont="1" applyAlignment="1">
      <alignment horizontal="right" vertical="center"/>
    </xf>
    <xf numFmtId="0" fontId="21" fillId="0" borderId="6" xfId="2" applyFont="1" applyBorder="1" applyAlignment="1">
      <alignment horizontal="centerContinuous" vertical="center" wrapText="1"/>
    </xf>
    <xf numFmtId="0" fontId="21" fillId="0" borderId="8" xfId="2" applyFont="1" applyBorder="1" applyAlignment="1">
      <alignment horizontal="centerContinuous" vertical="center" wrapText="1"/>
    </xf>
    <xf numFmtId="0" fontId="21" fillId="0" borderId="7" xfId="2" applyFont="1" applyBorder="1" applyAlignment="1">
      <alignment horizontal="centerContinuous" vertical="center" wrapText="1"/>
    </xf>
    <xf numFmtId="0" fontId="20" fillId="0" borderId="0" xfId="2" applyFont="1"/>
    <xf numFmtId="0" fontId="20" fillId="0" borderId="0" xfId="2" applyFont="1" applyAlignment="1">
      <alignment horizontal="center"/>
    </xf>
    <xf numFmtId="0" fontId="20" fillId="0" borderId="0" xfId="2" applyFont="1" applyAlignment="1">
      <alignment horizontal="center" vertical="center"/>
    </xf>
    <xf numFmtId="0" fontId="20" fillId="0" borderId="0" xfId="2" applyFont="1" applyAlignment="1">
      <alignment vertical="center"/>
    </xf>
    <xf numFmtId="20" fontId="20" fillId="0" borderId="0" xfId="2" applyNumberFormat="1" applyFont="1" applyAlignment="1">
      <alignment horizontal="center" vertical="center"/>
    </xf>
    <xf numFmtId="0" fontId="20" fillId="0" borderId="0" xfId="0" applyFont="1" applyAlignment="1">
      <alignment horizontal="justify" vertical="center"/>
    </xf>
    <xf numFmtId="0" fontId="20" fillId="0" borderId="0" xfId="0" applyFont="1" applyAlignment="1">
      <alignment horizontal="center" vertical="center"/>
    </xf>
    <xf numFmtId="0" fontId="18" fillId="0" borderId="20" xfId="6" applyFont="1" applyBorder="1" applyAlignment="1">
      <alignment horizontal="left" vertical="center" wrapText="1"/>
    </xf>
    <xf numFmtId="0" fontId="21" fillId="0" borderId="8"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7" xfId="2" applyFont="1" applyBorder="1" applyAlignment="1">
      <alignment horizontal="left" vertical="center"/>
    </xf>
    <xf numFmtId="0" fontId="18" fillId="0" borderId="22" xfId="6" applyFont="1" applyBorder="1" applyAlignment="1">
      <alignment horizontal="center" vertical="center"/>
    </xf>
    <xf numFmtId="0" fontId="18" fillId="0" borderId="20" xfId="6" applyFont="1" applyBorder="1" applyAlignment="1">
      <alignment horizontal="left" vertical="center"/>
    </xf>
    <xf numFmtId="0" fontId="18" fillId="0" borderId="8" xfId="6" applyFont="1" applyBorder="1" applyAlignment="1">
      <alignment horizontal="left" vertical="center"/>
    </xf>
    <xf numFmtId="0" fontId="16" fillId="0" borderId="0" xfId="0" applyFont="1" applyAlignment="1">
      <alignment wrapText="1"/>
    </xf>
    <xf numFmtId="0" fontId="16" fillId="0" borderId="0" xfId="0" applyFont="1" applyAlignment="1">
      <alignment horizontal="right" vertical="top"/>
    </xf>
    <xf numFmtId="0" fontId="21" fillId="0" borderId="0" xfId="3" applyFont="1" applyAlignment="1">
      <alignment vertical="center"/>
    </xf>
    <xf numFmtId="0" fontId="23" fillId="0" borderId="0" xfId="2" applyFont="1" applyAlignment="1">
      <alignment horizontal="center" vertical="center"/>
    </xf>
    <xf numFmtId="0" fontId="21" fillId="5" borderId="37" xfId="2" applyFont="1" applyFill="1" applyBorder="1" applyAlignment="1">
      <alignment horizontal="center" vertical="center"/>
    </xf>
    <xf numFmtId="0" fontId="18" fillId="0" borderId="0" xfId="2" applyFont="1" applyAlignment="1">
      <alignment vertical="center"/>
    </xf>
    <xf numFmtId="0" fontId="18" fillId="0" borderId="0" xfId="2" applyFont="1" applyAlignment="1">
      <alignment horizontal="right" vertical="center"/>
    </xf>
    <xf numFmtId="0" fontId="18" fillId="2" borderId="20" xfId="4" applyFont="1" applyFill="1" applyBorder="1" applyAlignment="1" applyProtection="1">
      <alignment horizontal="center" vertical="center" wrapText="1"/>
      <protection locked="0"/>
    </xf>
    <xf numFmtId="0" fontId="18" fillId="0" borderId="0" xfId="4" applyFont="1" applyAlignment="1">
      <alignment horizontal="center" vertical="center"/>
    </xf>
    <xf numFmtId="0" fontId="25" fillId="0" borderId="3" xfId="4" applyFont="1" applyBorder="1" applyAlignment="1">
      <alignment horizontal="center" vertical="center" wrapText="1"/>
    </xf>
    <xf numFmtId="0" fontId="25" fillId="0" borderId="4" xfId="4" applyFont="1" applyBorder="1" applyAlignment="1">
      <alignment horizontal="center" vertical="center" wrapText="1"/>
    </xf>
    <xf numFmtId="0" fontId="25" fillId="0" borderId="22" xfId="4" applyFont="1" applyBorder="1" applyAlignment="1">
      <alignment horizontal="center" vertical="center" wrapText="1"/>
    </xf>
    <xf numFmtId="0" fontId="25" fillId="0" borderId="20" xfId="4" applyFont="1" applyBorder="1" applyAlignment="1">
      <alignment horizontal="center" vertical="center" wrapText="1"/>
    </xf>
    <xf numFmtId="0" fontId="18" fillId="0" borderId="0" xfId="4" applyFont="1" applyAlignment="1">
      <alignment horizontal="left" vertical="top" wrapText="1"/>
    </xf>
    <xf numFmtId="0" fontId="18" fillId="2" borderId="20" xfId="4" applyFont="1" applyFill="1" applyBorder="1" applyAlignment="1" applyProtection="1">
      <alignment horizontal="left" vertical="center" wrapText="1"/>
      <protection locked="0"/>
    </xf>
    <xf numFmtId="181" fontId="18" fillId="2" borderId="20" xfId="4" applyNumberFormat="1" applyFont="1" applyFill="1" applyBorder="1" applyAlignment="1" applyProtection="1">
      <alignment horizontal="center" vertical="center" shrinkToFit="1"/>
      <protection locked="0"/>
    </xf>
    <xf numFmtId="0" fontId="18" fillId="0" borderId="0" xfId="6" applyFont="1" applyAlignment="1">
      <alignment horizontal="center" vertical="center"/>
    </xf>
    <xf numFmtId="0" fontId="18" fillId="0" borderId="0" xfId="6" applyFont="1" applyAlignment="1">
      <alignment horizontal="left" vertical="top" wrapText="1"/>
    </xf>
    <xf numFmtId="0" fontId="22" fillId="0" borderId="0" xfId="0" applyFont="1"/>
    <xf numFmtId="0" fontId="9" fillId="0" borderId="0" xfId="0" applyFont="1" applyAlignment="1">
      <alignment horizontal="left"/>
    </xf>
    <xf numFmtId="0" fontId="28" fillId="0" borderId="0" xfId="0" applyFont="1"/>
    <xf numFmtId="0" fontId="29" fillId="0" borderId="0" xfId="0" applyFont="1" applyAlignment="1">
      <alignment horizontal="center"/>
    </xf>
    <xf numFmtId="0" fontId="13" fillId="0" borderId="0" xfId="4" applyFont="1">
      <alignment vertical="center"/>
    </xf>
    <xf numFmtId="0" fontId="16" fillId="0" borderId="0" xfId="2" applyFont="1" applyAlignment="1">
      <alignment horizontal="left"/>
    </xf>
    <xf numFmtId="0" fontId="22" fillId="0" borderId="0" xfId="2" applyFont="1" applyAlignment="1">
      <alignment horizontal="left"/>
    </xf>
    <xf numFmtId="0" fontId="32" fillId="0" borderId="0" xfId="0" applyFont="1" applyAlignment="1">
      <alignment horizontal="center"/>
    </xf>
    <xf numFmtId="49" fontId="20" fillId="0" borderId="0" xfId="2" applyNumberFormat="1" applyFont="1" applyAlignment="1">
      <alignment horizontal="center" vertical="center"/>
    </xf>
    <xf numFmtId="0" fontId="18" fillId="0" borderId="20" xfId="4" applyFont="1" applyBorder="1" applyAlignment="1">
      <alignment vertical="top" wrapText="1"/>
    </xf>
    <xf numFmtId="0" fontId="18" fillId="2" borderId="7" xfId="4" applyFont="1" applyFill="1" applyBorder="1" applyAlignment="1" applyProtection="1">
      <alignment horizontal="left" vertical="center" wrapText="1"/>
      <protection locked="0"/>
    </xf>
    <xf numFmtId="0" fontId="18" fillId="2" borderId="20" xfId="4" applyFont="1" applyFill="1" applyBorder="1" applyAlignment="1" applyProtection="1">
      <alignment vertical="center" wrapText="1"/>
      <protection locked="0"/>
    </xf>
    <xf numFmtId="0" fontId="18" fillId="0" borderId="0" xfId="0" applyFont="1" applyAlignment="1">
      <alignment horizontal="center" vertical="center"/>
    </xf>
    <xf numFmtId="0" fontId="21" fillId="0" borderId="0" xfId="0" applyFont="1" applyAlignment="1">
      <alignment vertical="center" shrinkToFit="1"/>
    </xf>
    <xf numFmtId="0" fontId="21" fillId="0" borderId="0" xfId="0" applyFont="1" applyAlignment="1">
      <alignment horizontal="left" vertical="center" shrinkToFit="1"/>
    </xf>
    <xf numFmtId="0" fontId="18" fillId="0" borderId="0" xfId="4" applyFont="1" applyAlignment="1">
      <alignment horizontal="left" vertical="center" wrapText="1"/>
    </xf>
    <xf numFmtId="176" fontId="16" fillId="0" borderId="0" xfId="0" applyNumberFormat="1" applyFont="1"/>
    <xf numFmtId="0" fontId="18" fillId="0" borderId="0" xfId="6" applyFont="1" applyAlignment="1" applyProtection="1">
      <alignment horizontal="right" vertical="top"/>
      <protection hidden="1"/>
    </xf>
    <xf numFmtId="0" fontId="10" fillId="0" borderId="26" xfId="0" applyFont="1" applyBorder="1"/>
    <xf numFmtId="0" fontId="16" fillId="0" borderId="0" xfId="0" applyFont="1" applyAlignment="1">
      <alignment vertical="center" textRotation="255"/>
    </xf>
    <xf numFmtId="0" fontId="16" fillId="0" borderId="0" xfId="0" applyFont="1" applyAlignment="1">
      <alignment horizontal="right" vertical="center" textRotation="255"/>
    </xf>
    <xf numFmtId="0" fontId="16" fillId="0" borderId="0" xfId="0" applyFont="1" applyAlignment="1">
      <alignment horizontal="left" vertical="center"/>
    </xf>
    <xf numFmtId="0" fontId="16" fillId="0" borderId="0" xfId="0" applyFont="1" applyAlignment="1">
      <alignment vertical="center" shrinkToFit="1"/>
    </xf>
    <xf numFmtId="0" fontId="20" fillId="0" borderId="0" xfId="2" applyFont="1" applyAlignment="1">
      <alignment horizontal="lef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2" xfId="0" applyFont="1" applyBorder="1" applyAlignment="1">
      <alignment vertical="center"/>
    </xf>
    <xf numFmtId="0" fontId="16" fillId="0" borderId="10"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1" xfId="0" applyFont="1" applyBorder="1" applyAlignment="1">
      <alignment vertical="center"/>
    </xf>
    <xf numFmtId="0" fontId="16" fillId="0" borderId="11" xfId="0" applyFont="1" applyBorder="1" applyAlignment="1">
      <alignment vertical="center"/>
    </xf>
    <xf numFmtId="0" fontId="16" fillId="0" borderId="6" xfId="0" applyFont="1" applyBorder="1" applyAlignment="1">
      <alignment horizontal="left" vertical="center"/>
    </xf>
    <xf numFmtId="0" fontId="16" fillId="0" borderId="7" xfId="0" applyFont="1" applyBorder="1" applyAlignment="1">
      <alignment horizontal="center" vertical="center"/>
    </xf>
    <xf numFmtId="0" fontId="18" fillId="0" borderId="13" xfId="0" applyFont="1" applyBorder="1"/>
    <xf numFmtId="0" fontId="16" fillId="0" borderId="13" xfId="0" applyFont="1" applyBorder="1"/>
    <xf numFmtId="0" fontId="10" fillId="0" borderId="0" xfId="4" applyFont="1">
      <alignment vertical="center"/>
    </xf>
    <xf numFmtId="0" fontId="10" fillId="0" borderId="0" xfId="4" applyFont="1" applyAlignment="1">
      <alignment horizontal="left" vertical="center"/>
    </xf>
    <xf numFmtId="0" fontId="29" fillId="0" borderId="0" xfId="4" applyFont="1">
      <alignment vertical="center"/>
    </xf>
    <xf numFmtId="0" fontId="10" fillId="0" borderId="23" xfId="4" applyFont="1" applyBorder="1">
      <alignment vertical="center"/>
    </xf>
    <xf numFmtId="0" fontId="29" fillId="0" borderId="24" xfId="4" applyFont="1" applyBorder="1">
      <alignment vertical="center"/>
    </xf>
    <xf numFmtId="49" fontId="10" fillId="0" borderId="24" xfId="4" applyNumberFormat="1" applyFont="1" applyBorder="1">
      <alignment vertical="center"/>
    </xf>
    <xf numFmtId="49" fontId="10" fillId="0" borderId="24" xfId="4" applyNumberFormat="1" applyFont="1" applyBorder="1" applyAlignment="1">
      <alignment horizontal="left" vertical="center"/>
    </xf>
    <xf numFmtId="0" fontId="10" fillId="0" borderId="25" xfId="4" applyFont="1" applyBorder="1" applyAlignment="1">
      <alignment horizontal="left" vertical="center"/>
    </xf>
    <xf numFmtId="0" fontId="29" fillId="0" borderId="26" xfId="4" applyFont="1" applyBorder="1">
      <alignment vertical="center"/>
    </xf>
    <xf numFmtId="0" fontId="10" fillId="0" borderId="27" xfId="4" applyFont="1" applyBorder="1" applyAlignment="1">
      <alignment horizontal="left" vertical="center"/>
    </xf>
    <xf numFmtId="0" fontId="10" fillId="0" borderId="26" xfId="4" applyFont="1" applyBorder="1">
      <alignment vertical="center"/>
    </xf>
    <xf numFmtId="0" fontId="29" fillId="0" borderId="0" xfId="4" applyFont="1" applyAlignment="1">
      <alignment horizontal="center" vertical="center"/>
    </xf>
    <xf numFmtId="49" fontId="10" fillId="0" borderId="0" xfId="4" applyNumberFormat="1" applyFont="1">
      <alignment vertical="center"/>
    </xf>
    <xf numFmtId="49" fontId="10" fillId="0" borderId="0" xfId="4" applyNumberFormat="1" applyFont="1" applyAlignment="1">
      <alignment horizontal="left" vertical="center"/>
    </xf>
    <xf numFmtId="0" fontId="10" fillId="0" borderId="28" xfId="4" applyFont="1" applyBorder="1">
      <alignment vertical="center"/>
    </xf>
    <xf numFmtId="0" fontId="29" fillId="0" borderId="29" xfId="4" applyFont="1" applyBorder="1">
      <alignment vertical="center"/>
    </xf>
    <xf numFmtId="49" fontId="10" fillId="0" borderId="29" xfId="4" applyNumberFormat="1" applyFont="1" applyBorder="1">
      <alignment vertical="center"/>
    </xf>
    <xf numFmtId="49" fontId="10" fillId="0" borderId="29" xfId="4" applyNumberFormat="1" applyFont="1" applyBorder="1" applyAlignment="1">
      <alignment horizontal="left" vertical="center"/>
    </xf>
    <xf numFmtId="0" fontId="10" fillId="0" borderId="30" xfId="4" applyFont="1" applyBorder="1" applyAlignment="1">
      <alignment horizontal="left" vertical="center"/>
    </xf>
    <xf numFmtId="49" fontId="36" fillId="0" borderId="24" xfId="4" applyNumberFormat="1" applyFont="1" applyBorder="1">
      <alignment vertical="center"/>
    </xf>
    <xf numFmtId="49" fontId="36" fillId="0" borderId="0" xfId="4" applyNumberFormat="1" applyFont="1" applyAlignment="1">
      <alignment horizontal="left" vertical="center"/>
    </xf>
    <xf numFmtId="49" fontId="36" fillId="0" borderId="0" xfId="4" applyNumberFormat="1" applyFont="1">
      <alignment vertical="center"/>
    </xf>
    <xf numFmtId="0" fontId="18" fillId="0" borderId="0" xfId="6" applyFont="1" applyAlignment="1">
      <alignment vertical="center" wrapText="1"/>
    </xf>
    <xf numFmtId="0" fontId="18" fillId="0" borderId="0" xfId="6" applyFont="1" applyAlignment="1">
      <alignment horizontal="left" vertical="center" wrapText="1"/>
    </xf>
    <xf numFmtId="0" fontId="18" fillId="0" borderId="22" xfId="0" applyFont="1" applyBorder="1" applyAlignment="1">
      <alignment horizontal="left" vertical="center" wrapText="1"/>
    </xf>
    <xf numFmtId="181" fontId="18" fillId="0" borderId="0" xfId="4" applyNumberFormat="1" applyFont="1" applyAlignment="1" applyProtection="1">
      <alignment horizontal="center" vertical="center" shrinkToFit="1"/>
      <protection locked="0"/>
    </xf>
    <xf numFmtId="0" fontId="18" fillId="0" borderId="0" xfId="4" applyFont="1" applyAlignment="1" applyProtection="1">
      <alignment horizontal="left" vertical="center" wrapText="1"/>
      <protection locked="0"/>
    </xf>
    <xf numFmtId="0" fontId="18" fillId="0" borderId="0" xfId="4" applyFont="1" applyAlignment="1" applyProtection="1">
      <alignment horizontal="center" vertical="center" wrapText="1"/>
      <protection locked="0"/>
    </xf>
    <xf numFmtId="0" fontId="20" fillId="0" borderId="0" xfId="6" applyFont="1">
      <alignment vertical="center"/>
    </xf>
    <xf numFmtId="0" fontId="18" fillId="0" borderId="22" xfId="0" applyFont="1" applyBorder="1" applyAlignment="1">
      <alignment horizontal="center" vertical="center" wrapText="1"/>
    </xf>
    <xf numFmtId="0" fontId="45" fillId="5" borderId="0" xfId="7" applyFont="1" applyFill="1">
      <alignment vertical="center"/>
    </xf>
    <xf numFmtId="0" fontId="29" fillId="5" borderId="0" xfId="7" applyFont="1" applyFill="1">
      <alignment vertical="center"/>
    </xf>
    <xf numFmtId="0" fontId="45" fillId="5" borderId="0" xfId="7" applyFont="1" applyFill="1" applyAlignment="1">
      <alignment horizontal="center" wrapText="1"/>
    </xf>
    <xf numFmtId="0" fontId="29" fillId="5" borderId="0" xfId="7" applyFont="1" applyFill="1" applyAlignment="1">
      <alignment horizontal="left" vertical="center"/>
    </xf>
    <xf numFmtId="0" fontId="37" fillId="5" borderId="0" xfId="7" applyFont="1" applyFill="1">
      <alignment vertical="center"/>
    </xf>
    <xf numFmtId="0" fontId="10" fillId="5" borderId="0" xfId="7" applyFont="1" applyFill="1" applyAlignment="1">
      <alignment horizontal="left" vertical="center"/>
    </xf>
    <xf numFmtId="0" fontId="47" fillId="5" borderId="0" xfId="7" applyFont="1" applyFill="1">
      <alignment vertical="center"/>
    </xf>
    <xf numFmtId="0" fontId="47" fillId="0" borderId="0" xfId="7" applyFont="1">
      <alignment vertical="center"/>
    </xf>
    <xf numFmtId="0" fontId="48" fillId="5" borderId="0" xfId="7" applyFont="1" applyFill="1" applyAlignment="1">
      <alignment horizontal="left" vertical="center"/>
    </xf>
    <xf numFmtId="0" fontId="48" fillId="0" borderId="0" xfId="7" applyFont="1" applyAlignment="1">
      <alignment horizontal="left" vertical="center"/>
    </xf>
    <xf numFmtId="0" fontId="46" fillId="5" borderId="0" xfId="7" applyFont="1" applyFill="1">
      <alignment vertical="center"/>
    </xf>
    <xf numFmtId="0" fontId="46" fillId="0" borderId="0" xfId="7" applyFont="1">
      <alignment vertical="center"/>
    </xf>
    <xf numFmtId="0" fontId="29" fillId="5" borderId="0" xfId="7" applyFont="1" applyFill="1" applyAlignment="1">
      <alignment vertical="center" wrapText="1"/>
    </xf>
    <xf numFmtId="0" fontId="0" fillId="8" borderId="20" xfId="0" applyFill="1" applyBorder="1"/>
    <xf numFmtId="0" fontId="10" fillId="0" borderId="0" xfId="0" applyFont="1" applyAlignment="1" applyProtection="1">
      <alignment horizontal="center"/>
      <protection locked="0"/>
    </xf>
    <xf numFmtId="0" fontId="18" fillId="0" borderId="20" xfId="6" applyFont="1" applyBorder="1" applyProtection="1">
      <alignment vertical="center"/>
      <protection locked="0"/>
    </xf>
    <xf numFmtId="0" fontId="50" fillId="5" borderId="0" xfId="7" applyFont="1" applyFill="1">
      <alignment vertical="center"/>
    </xf>
    <xf numFmtId="0" fontId="50" fillId="0" borderId="0" xfId="7" applyFont="1">
      <alignment vertical="center"/>
    </xf>
    <xf numFmtId="0" fontId="4" fillId="3" borderId="7" xfId="6" applyFill="1" applyBorder="1" applyAlignment="1">
      <alignment vertical="center" wrapText="1"/>
    </xf>
    <xf numFmtId="0" fontId="10" fillId="0" borderId="0" xfId="6" applyFont="1" applyAlignment="1">
      <alignment vertical="center" wrapText="1"/>
    </xf>
    <xf numFmtId="0" fontId="4" fillId="0" borderId="0" xfId="6" applyAlignment="1">
      <alignment vertical="center" wrapText="1"/>
    </xf>
    <xf numFmtId="0" fontId="18" fillId="0" borderId="0" xfId="6" applyFont="1" applyAlignment="1" applyProtection="1">
      <alignment vertical="center" wrapText="1"/>
      <protection locked="0"/>
    </xf>
    <xf numFmtId="0" fontId="0" fillId="0" borderId="0" xfId="0" applyAlignment="1">
      <alignment vertical="center"/>
    </xf>
    <xf numFmtId="0" fontId="51" fillId="10" borderId="20" xfId="0" applyFont="1" applyFill="1" applyBorder="1" applyAlignment="1">
      <alignment vertical="center"/>
    </xf>
    <xf numFmtId="0" fontId="0" fillId="10" borderId="20" xfId="0" applyFill="1" applyBorder="1" applyAlignment="1">
      <alignment vertical="center"/>
    </xf>
    <xf numFmtId="0" fontId="51" fillId="12" borderId="20" xfId="0" applyFont="1" applyFill="1" applyBorder="1" applyAlignment="1">
      <alignment vertical="center"/>
    </xf>
    <xf numFmtId="0" fontId="9" fillId="0" borderId="0" xfId="0" applyFont="1" applyAlignment="1">
      <alignment vertical="center"/>
    </xf>
    <xf numFmtId="0" fontId="57" fillId="0" borderId="0" xfId="0" applyFont="1" applyAlignment="1">
      <alignment vertical="center"/>
    </xf>
    <xf numFmtId="0" fontId="55" fillId="13" borderId="0" xfId="0" applyFont="1" applyFill="1" applyAlignment="1">
      <alignment vertical="center"/>
    </xf>
    <xf numFmtId="0" fontId="0" fillId="13" borderId="0" xfId="0" applyFill="1" applyAlignment="1">
      <alignment vertical="center"/>
    </xf>
    <xf numFmtId="0" fontId="0" fillId="0" borderId="0" xfId="0" applyAlignment="1">
      <alignment horizontal="right" vertical="center"/>
    </xf>
    <xf numFmtId="0" fontId="58" fillId="14" borderId="44" xfId="6" applyFont="1" applyFill="1" applyBorder="1">
      <alignment vertical="center"/>
    </xf>
    <xf numFmtId="0" fontId="58" fillId="14" borderId="71" xfId="6" applyFont="1" applyFill="1" applyBorder="1">
      <alignment vertical="center"/>
    </xf>
    <xf numFmtId="0" fontId="58" fillId="14" borderId="83" xfId="6" applyFont="1" applyFill="1" applyBorder="1">
      <alignment vertical="center"/>
    </xf>
    <xf numFmtId="0" fontId="59" fillId="13" borderId="0" xfId="0" applyFont="1" applyFill="1" applyAlignment="1">
      <alignment vertical="center"/>
    </xf>
    <xf numFmtId="0" fontId="60" fillId="14" borderId="22" xfId="4" applyFont="1" applyFill="1" applyBorder="1" applyAlignment="1">
      <alignment vertical="center" wrapText="1"/>
    </xf>
    <xf numFmtId="0" fontId="60" fillId="14" borderId="20" xfId="4" applyFont="1" applyFill="1" applyBorder="1" applyAlignment="1">
      <alignment vertical="center" wrapText="1"/>
    </xf>
    <xf numFmtId="0" fontId="60" fillId="14" borderId="20" xfId="4" applyFont="1" applyFill="1" applyBorder="1" applyAlignment="1">
      <alignment horizontal="left" vertical="center" wrapText="1"/>
    </xf>
    <xf numFmtId="0" fontId="60" fillId="14" borderId="75" xfId="4" quotePrefix="1" applyFont="1" applyFill="1" applyBorder="1" applyAlignment="1">
      <alignment horizontal="center" vertical="center"/>
    </xf>
    <xf numFmtId="0" fontId="60" fillId="14" borderId="76" xfId="4" applyFont="1" applyFill="1" applyBorder="1" applyAlignment="1">
      <alignment vertical="center" wrapText="1"/>
    </xf>
    <xf numFmtId="0" fontId="60" fillId="14" borderId="77" xfId="4" quotePrefix="1" applyFont="1" applyFill="1" applyBorder="1" applyAlignment="1">
      <alignment horizontal="center" vertical="center" wrapText="1"/>
    </xf>
    <xf numFmtId="0" fontId="60" fillId="14" borderId="76" xfId="0" applyFont="1" applyFill="1" applyBorder="1" applyAlignment="1">
      <alignment horizontal="left" vertical="center" wrapText="1"/>
    </xf>
    <xf numFmtId="0" fontId="60" fillId="14" borderId="77" xfId="4" quotePrefix="1" applyFont="1" applyFill="1" applyBorder="1" applyAlignment="1">
      <alignment horizontal="center" vertical="center"/>
    </xf>
    <xf numFmtId="0" fontId="60" fillId="14" borderId="49" xfId="4" applyFont="1" applyFill="1" applyBorder="1" applyAlignment="1">
      <alignment vertical="center" wrapText="1"/>
    </xf>
    <xf numFmtId="0" fontId="60" fillId="14" borderId="88" xfId="4" applyFont="1" applyFill="1" applyBorder="1" applyAlignment="1">
      <alignment vertical="center" wrapText="1"/>
    </xf>
    <xf numFmtId="0" fontId="60" fillId="14" borderId="80" xfId="4" quotePrefix="1" applyFont="1" applyFill="1" applyBorder="1" applyAlignment="1">
      <alignment horizontal="center" vertical="center"/>
    </xf>
    <xf numFmtId="0" fontId="60" fillId="14" borderId="81" xfId="4" applyFont="1" applyFill="1" applyBorder="1" applyAlignment="1">
      <alignment vertical="center" wrapText="1"/>
    </xf>
    <xf numFmtId="0" fontId="60" fillId="14" borderId="77" xfId="6" quotePrefix="1" applyFont="1" applyFill="1" applyBorder="1" applyAlignment="1">
      <alignment horizontal="center" vertical="center"/>
    </xf>
    <xf numFmtId="0" fontId="60" fillId="14" borderId="67" xfId="4" quotePrefix="1" applyFont="1" applyFill="1" applyBorder="1">
      <alignment vertical="center"/>
    </xf>
    <xf numFmtId="0" fontId="60" fillId="14" borderId="82" xfId="4" quotePrefix="1" applyFont="1" applyFill="1" applyBorder="1">
      <alignment vertical="center"/>
    </xf>
    <xf numFmtId="0" fontId="60" fillId="14" borderId="68" xfId="4" quotePrefix="1" applyFont="1" applyFill="1" applyBorder="1">
      <alignment vertical="center"/>
    </xf>
    <xf numFmtId="0" fontId="58" fillId="14" borderId="82" xfId="4" quotePrefix="1" applyFont="1" applyFill="1" applyBorder="1">
      <alignment vertical="center"/>
    </xf>
    <xf numFmtId="0" fontId="58" fillId="14" borderId="67" xfId="4" quotePrefix="1" applyFont="1" applyFill="1" applyBorder="1">
      <alignment vertical="center"/>
    </xf>
    <xf numFmtId="0" fontId="58" fillId="14" borderId="68" xfId="4" quotePrefix="1" applyFont="1" applyFill="1" applyBorder="1">
      <alignment vertical="center"/>
    </xf>
    <xf numFmtId="181" fontId="62" fillId="6" borderId="75" xfId="4" quotePrefix="1" applyNumberFormat="1" applyFont="1" applyFill="1" applyBorder="1" applyAlignment="1" applyProtection="1">
      <alignment horizontal="center" vertical="center"/>
      <protection locked="0"/>
    </xf>
    <xf numFmtId="181" fontId="62" fillId="6" borderId="77" xfId="4" quotePrefix="1" applyNumberFormat="1" applyFont="1" applyFill="1" applyBorder="1" applyAlignment="1" applyProtection="1">
      <alignment horizontal="center" vertical="center"/>
      <protection locked="0"/>
    </xf>
    <xf numFmtId="181" fontId="62" fillId="6" borderId="80" xfId="4" quotePrefix="1" applyNumberFormat="1" applyFont="1" applyFill="1" applyBorder="1" applyAlignment="1" applyProtection="1">
      <alignment horizontal="center" vertical="center"/>
      <protection locked="0"/>
    </xf>
    <xf numFmtId="181" fontId="63" fillId="2" borderId="77" xfId="4" applyNumberFormat="1" applyFont="1" applyFill="1" applyBorder="1" applyAlignment="1" applyProtection="1">
      <alignment horizontal="center" vertical="center" shrinkToFit="1"/>
      <protection locked="0"/>
    </xf>
    <xf numFmtId="0" fontId="63" fillId="2" borderId="49" xfId="4" applyFont="1" applyFill="1" applyBorder="1" applyAlignment="1" applyProtection="1">
      <alignment horizontal="left" vertical="center" wrapText="1"/>
      <protection locked="0"/>
    </xf>
    <xf numFmtId="0" fontId="63" fillId="2" borderId="63" xfId="4" applyFont="1" applyFill="1" applyBorder="1" applyAlignment="1" applyProtection="1">
      <alignment vertical="center" wrapText="1"/>
      <protection locked="0"/>
    </xf>
    <xf numFmtId="0" fontId="63" fillId="2" borderId="49" xfId="4" applyFont="1" applyFill="1" applyBorder="1" applyAlignment="1" applyProtection="1">
      <alignment horizontal="center" vertical="center" wrapText="1"/>
      <protection locked="0"/>
    </xf>
    <xf numFmtId="181" fontId="63" fillId="2" borderId="78" xfId="4" applyNumberFormat="1" applyFont="1" applyFill="1" applyBorder="1" applyAlignment="1" applyProtection="1">
      <alignment horizontal="center" vertical="center" shrinkToFit="1"/>
      <protection locked="0"/>
    </xf>
    <xf numFmtId="0" fontId="63" fillId="2" borderId="54" xfId="4" applyFont="1" applyFill="1" applyBorder="1" applyAlignment="1" applyProtection="1">
      <alignment horizontal="left" vertical="center" wrapText="1"/>
      <protection locked="0"/>
    </xf>
    <xf numFmtId="0" fontId="63" fillId="2" borderId="64" xfId="4" applyFont="1" applyFill="1" applyBorder="1" applyAlignment="1" applyProtection="1">
      <alignment vertical="center" wrapText="1"/>
      <protection locked="0"/>
    </xf>
    <xf numFmtId="0" fontId="63" fillId="2" borderId="54" xfId="4" applyFont="1" applyFill="1" applyBorder="1" applyAlignment="1" applyProtection="1">
      <alignment horizontal="center" vertical="center" wrapText="1"/>
      <protection locked="0"/>
    </xf>
    <xf numFmtId="0" fontId="60" fillId="14" borderId="67" xfId="4" applyFont="1" applyFill="1" applyBorder="1">
      <alignment vertical="center"/>
    </xf>
    <xf numFmtId="0" fontId="60" fillId="14" borderId="82" xfId="4" applyFont="1" applyFill="1" applyBorder="1">
      <alignment vertical="center"/>
    </xf>
    <xf numFmtId="0" fontId="60" fillId="14" borderId="68" xfId="4" applyFont="1" applyFill="1" applyBorder="1">
      <alignment vertical="center"/>
    </xf>
    <xf numFmtId="181" fontId="63" fillId="2" borderId="75" xfId="4" applyNumberFormat="1" applyFont="1" applyFill="1" applyBorder="1" applyAlignment="1" applyProtection="1">
      <alignment horizontal="center" vertical="center" shrinkToFit="1"/>
      <protection locked="0"/>
    </xf>
    <xf numFmtId="0" fontId="63" fillId="2" borderId="76" xfId="4" applyFont="1" applyFill="1" applyBorder="1" applyAlignment="1" applyProtection="1">
      <alignment horizontal="left" vertical="center" wrapText="1"/>
      <protection locked="0"/>
    </xf>
    <xf numFmtId="0" fontId="63" fillId="2" borderId="65" xfId="4" applyFont="1" applyFill="1" applyBorder="1" applyAlignment="1" applyProtection="1">
      <alignment vertical="center" wrapText="1"/>
      <protection locked="0"/>
    </xf>
    <xf numFmtId="0" fontId="63" fillId="2" borderId="76" xfId="4" applyFont="1" applyFill="1" applyBorder="1" applyAlignment="1" applyProtection="1">
      <alignment horizontal="center" vertical="center" wrapText="1"/>
      <protection locked="0"/>
    </xf>
    <xf numFmtId="0" fontId="60" fillId="14" borderId="84" xfId="4" applyFont="1" applyFill="1" applyBorder="1" applyAlignment="1">
      <alignment horizontal="center" vertical="center"/>
    </xf>
    <xf numFmtId="0" fontId="60" fillId="14" borderId="55" xfId="4" applyFont="1" applyFill="1" applyBorder="1" applyAlignment="1">
      <alignment horizontal="center" vertical="center" wrapText="1"/>
    </xf>
    <xf numFmtId="0" fontId="60" fillId="14" borderId="67" xfId="4" applyFont="1" applyFill="1" applyBorder="1" applyAlignment="1">
      <alignment horizontal="center" vertical="center" wrapText="1"/>
    </xf>
    <xf numFmtId="0" fontId="60" fillId="14" borderId="55" xfId="6" applyFont="1" applyFill="1" applyBorder="1" applyAlignment="1">
      <alignment horizontal="center" vertical="center" wrapText="1"/>
    </xf>
    <xf numFmtId="0" fontId="60" fillId="14" borderId="75" xfId="6" quotePrefix="1" applyFont="1" applyFill="1" applyBorder="1" applyAlignment="1">
      <alignment horizontal="center" vertical="center"/>
    </xf>
    <xf numFmtId="0" fontId="60" fillId="14" borderId="0" xfId="6" applyFont="1" applyFill="1" applyAlignment="1">
      <alignment vertical="center" wrapText="1"/>
    </xf>
    <xf numFmtId="0" fontId="60" fillId="14" borderId="49" xfId="6" applyFont="1" applyFill="1" applyBorder="1" applyAlignment="1">
      <alignment horizontal="left" vertical="center" wrapText="1"/>
    </xf>
    <xf numFmtId="0" fontId="60" fillId="14" borderId="22" xfId="6" applyFont="1" applyFill="1" applyBorder="1" applyAlignment="1">
      <alignment vertical="center" wrapText="1"/>
    </xf>
    <xf numFmtId="0" fontId="60" fillId="14" borderId="20" xfId="6" applyFont="1" applyFill="1" applyBorder="1" applyAlignment="1">
      <alignment horizontal="left" vertical="center" wrapText="1"/>
    </xf>
    <xf numFmtId="0" fontId="60" fillId="14" borderId="20" xfId="6" applyFont="1" applyFill="1" applyBorder="1" applyAlignment="1">
      <alignment vertical="center" wrapText="1"/>
    </xf>
    <xf numFmtId="0" fontId="60" fillId="14" borderId="49" xfId="6" applyFont="1" applyFill="1" applyBorder="1" applyAlignment="1">
      <alignment horizontal="left" vertical="center"/>
    </xf>
    <xf numFmtId="0" fontId="60" fillId="14" borderId="61" xfId="6" applyFont="1" applyFill="1" applyBorder="1" applyAlignment="1">
      <alignment horizontal="left" vertical="center"/>
    </xf>
    <xf numFmtId="0" fontId="60" fillId="14" borderId="80" xfId="6" quotePrefix="1" applyFont="1" applyFill="1" applyBorder="1" applyAlignment="1">
      <alignment horizontal="center" vertical="center"/>
    </xf>
    <xf numFmtId="0" fontId="60" fillId="14" borderId="81" xfId="6" applyFont="1" applyFill="1" applyBorder="1" applyAlignment="1">
      <alignment horizontal="left" vertical="center"/>
    </xf>
    <xf numFmtId="0" fontId="60" fillId="14" borderId="58" xfId="6" applyFont="1" applyFill="1" applyBorder="1">
      <alignment vertical="center"/>
    </xf>
    <xf numFmtId="0" fontId="60" fillId="14" borderId="49" xfId="6" applyFont="1" applyFill="1" applyBorder="1">
      <alignment vertical="center"/>
    </xf>
    <xf numFmtId="0" fontId="62" fillId="16" borderId="65" xfId="6" applyFont="1" applyFill="1" applyBorder="1" applyAlignment="1">
      <alignment vertical="center" wrapText="1"/>
    </xf>
    <xf numFmtId="0" fontId="60" fillId="14" borderId="67" xfId="6" applyFont="1" applyFill="1" applyBorder="1" applyAlignment="1">
      <alignment horizontal="center" vertical="center" wrapText="1"/>
    </xf>
    <xf numFmtId="0" fontId="60" fillId="14" borderId="68" xfId="6" applyFont="1" applyFill="1" applyBorder="1" applyAlignment="1">
      <alignment horizontal="center" vertical="center" wrapText="1"/>
    </xf>
    <xf numFmtId="0" fontId="63" fillId="15" borderId="76" xfId="0" applyFont="1" applyFill="1" applyBorder="1" applyAlignment="1" applyProtection="1">
      <alignment horizontal="center" vertical="center"/>
      <protection locked="0"/>
    </xf>
    <xf numFmtId="181" fontId="62" fillId="6" borderId="79" xfId="6" quotePrefix="1" applyNumberFormat="1" applyFont="1" applyFill="1" applyBorder="1" applyAlignment="1" applyProtection="1">
      <alignment horizontal="center" vertical="center"/>
      <protection locked="0"/>
    </xf>
    <xf numFmtId="181" fontId="62" fillId="6" borderId="77" xfId="6" quotePrefix="1" applyNumberFormat="1" applyFont="1" applyFill="1" applyBorder="1" applyAlignment="1" applyProtection="1">
      <alignment horizontal="center" vertical="center"/>
      <protection locked="0"/>
    </xf>
    <xf numFmtId="181" fontId="62" fillId="6" borderId="78" xfId="6" quotePrefix="1" applyNumberFormat="1" applyFont="1" applyFill="1" applyBorder="1" applyAlignment="1" applyProtection="1">
      <alignment horizontal="center" vertical="center"/>
      <protection locked="0"/>
    </xf>
    <xf numFmtId="0" fontId="63" fillId="2" borderId="76" xfId="6" applyFont="1" applyFill="1" applyBorder="1" applyAlignment="1" applyProtection="1">
      <alignment horizontal="left" vertical="center" wrapText="1"/>
      <protection locked="0"/>
    </xf>
    <xf numFmtId="0" fontId="63" fillId="2" borderId="65" xfId="6" applyFont="1" applyFill="1" applyBorder="1" applyAlignment="1" applyProtection="1">
      <alignment vertical="center" wrapText="1"/>
      <protection locked="0"/>
    </xf>
    <xf numFmtId="0" fontId="63" fillId="2" borderId="76" xfId="6" applyFont="1" applyFill="1" applyBorder="1" applyAlignment="1" applyProtection="1">
      <alignment horizontal="center" vertical="center" wrapText="1"/>
      <protection locked="0"/>
    </xf>
    <xf numFmtId="0" fontId="63" fillId="2" borderId="49" xfId="6" applyFont="1" applyFill="1" applyBorder="1" applyAlignment="1" applyProtection="1">
      <alignment horizontal="left" vertical="center" wrapText="1"/>
      <protection locked="0"/>
    </xf>
    <xf numFmtId="0" fontId="63" fillId="2" borderId="63" xfId="6" applyFont="1" applyFill="1" applyBorder="1" applyAlignment="1" applyProtection="1">
      <alignment vertical="center" wrapText="1"/>
      <protection locked="0"/>
    </xf>
    <xf numFmtId="0" fontId="63" fillId="2" borderId="49" xfId="6" applyFont="1" applyFill="1" applyBorder="1" applyAlignment="1" applyProtection="1">
      <alignment horizontal="center" vertical="center" wrapText="1"/>
      <protection locked="0"/>
    </xf>
    <xf numFmtId="0" fontId="63" fillId="2" borderId="54" xfId="6" applyFont="1" applyFill="1" applyBorder="1" applyAlignment="1" applyProtection="1">
      <alignment horizontal="left" vertical="center" wrapText="1"/>
      <protection locked="0"/>
    </xf>
    <xf numFmtId="0" fontId="63" fillId="2" borderId="54" xfId="6" applyFont="1" applyFill="1" applyBorder="1" applyAlignment="1" applyProtection="1">
      <alignment horizontal="center" vertical="center" wrapText="1"/>
      <protection locked="0"/>
    </xf>
    <xf numFmtId="0" fontId="60" fillId="14" borderId="84" xfId="6" applyFont="1" applyFill="1" applyBorder="1" applyAlignment="1">
      <alignment horizontal="center" vertical="center"/>
    </xf>
    <xf numFmtId="0" fontId="60" fillId="14" borderId="67" xfId="6" quotePrefix="1" applyFont="1" applyFill="1" applyBorder="1">
      <alignment vertical="center"/>
    </xf>
    <xf numFmtId="0" fontId="60" fillId="14" borderId="82" xfId="6" quotePrefix="1" applyFont="1" applyFill="1" applyBorder="1">
      <alignment vertical="center"/>
    </xf>
    <xf numFmtId="0" fontId="60" fillId="14" borderId="68" xfId="6" quotePrefix="1" applyFont="1" applyFill="1" applyBorder="1">
      <alignment vertical="center"/>
    </xf>
    <xf numFmtId="0" fontId="64" fillId="14" borderId="67" xfId="6" quotePrefix="1" applyFont="1" applyFill="1" applyBorder="1">
      <alignment vertical="center"/>
    </xf>
    <xf numFmtId="0" fontId="64" fillId="14" borderId="68" xfId="6" quotePrefix="1" applyFont="1" applyFill="1" applyBorder="1">
      <alignment vertical="center"/>
    </xf>
    <xf numFmtId="0" fontId="58" fillId="14" borderId="82" xfId="4" applyFont="1" applyFill="1" applyBorder="1">
      <alignment vertical="center"/>
    </xf>
    <xf numFmtId="0" fontId="58" fillId="14" borderId="68" xfId="4" applyFont="1" applyFill="1" applyBorder="1">
      <alignment vertical="center"/>
    </xf>
    <xf numFmtId="0" fontId="60" fillId="14" borderId="78" xfId="4" quotePrefix="1" applyFont="1" applyFill="1" applyBorder="1" applyAlignment="1">
      <alignment horizontal="center" vertical="center"/>
    </xf>
    <xf numFmtId="0" fontId="60" fillId="14" borderId="54" xfId="4" applyFont="1" applyFill="1" applyBorder="1" applyAlignment="1">
      <alignment vertical="center" wrapText="1"/>
    </xf>
    <xf numFmtId="181" fontId="63" fillId="6" borderId="75" xfId="4" quotePrefix="1" applyNumberFormat="1" applyFont="1" applyFill="1" applyBorder="1" applyAlignment="1" applyProtection="1">
      <alignment horizontal="center" vertical="center"/>
      <protection locked="0"/>
    </xf>
    <xf numFmtId="181" fontId="63" fillId="6" borderId="77" xfId="4" quotePrefix="1" applyNumberFormat="1" applyFont="1" applyFill="1" applyBorder="1" applyAlignment="1" applyProtection="1">
      <alignment horizontal="center" vertical="center"/>
      <protection locked="0"/>
    </xf>
    <xf numFmtId="181" fontId="63" fillId="6" borderId="78" xfId="4" quotePrefix="1" applyNumberFormat="1" applyFont="1" applyFill="1" applyBorder="1" applyAlignment="1" applyProtection="1">
      <alignment horizontal="center" vertical="center"/>
      <protection locked="0"/>
    </xf>
    <xf numFmtId="181" fontId="62" fillId="2" borderId="75" xfId="4" applyNumberFormat="1" applyFont="1" applyFill="1" applyBorder="1" applyAlignment="1" applyProtection="1">
      <alignment horizontal="center" vertical="center" wrapText="1" shrinkToFit="1"/>
      <protection locked="0"/>
    </xf>
    <xf numFmtId="0" fontId="62" fillId="2" borderId="22" xfId="4" applyFont="1" applyFill="1" applyBorder="1" applyAlignment="1" applyProtection="1">
      <alignment horizontal="left" vertical="center" wrapText="1"/>
      <protection locked="0"/>
    </xf>
    <xf numFmtId="0" fontId="62" fillId="2" borderId="1" xfId="4" applyFont="1" applyFill="1" applyBorder="1" applyAlignment="1" applyProtection="1">
      <alignment vertical="center" wrapText="1"/>
      <protection locked="0"/>
    </xf>
    <xf numFmtId="0" fontId="62" fillId="2" borderId="76" xfId="4" applyFont="1" applyFill="1" applyBorder="1" applyAlignment="1" applyProtection="1">
      <alignment horizontal="center" vertical="center" wrapText="1"/>
      <protection locked="0"/>
    </xf>
    <xf numFmtId="181" fontId="62" fillId="2" borderId="77" xfId="4" applyNumberFormat="1" applyFont="1" applyFill="1" applyBorder="1" applyAlignment="1" applyProtection="1">
      <alignment horizontal="center" vertical="center" wrapText="1" shrinkToFit="1"/>
      <protection locked="0"/>
    </xf>
    <xf numFmtId="0" fontId="62" fillId="2" borderId="20" xfId="4" applyFont="1" applyFill="1" applyBorder="1" applyAlignment="1" applyProtection="1">
      <alignment horizontal="left" vertical="center" wrapText="1"/>
      <protection locked="0"/>
    </xf>
    <xf numFmtId="0" fontId="62" fillId="2" borderId="7" xfId="4" applyFont="1" applyFill="1" applyBorder="1" applyAlignment="1" applyProtection="1">
      <alignment vertical="center" wrapText="1"/>
      <protection locked="0"/>
    </xf>
    <xf numFmtId="0" fontId="62" fillId="2" borderId="49" xfId="4" applyFont="1" applyFill="1" applyBorder="1" applyAlignment="1" applyProtection="1">
      <alignment horizontal="center" vertical="center" wrapText="1"/>
      <protection locked="0"/>
    </xf>
    <xf numFmtId="181" fontId="62" fillId="2" borderId="78" xfId="4" applyNumberFormat="1" applyFont="1" applyFill="1" applyBorder="1" applyAlignment="1" applyProtection="1">
      <alignment horizontal="center" vertical="center" wrapText="1" shrinkToFit="1"/>
      <protection locked="0"/>
    </xf>
    <xf numFmtId="0" fontId="62" fillId="2" borderId="92" xfId="4" applyFont="1" applyFill="1" applyBorder="1" applyAlignment="1" applyProtection="1">
      <alignment horizontal="left" vertical="center" wrapText="1"/>
      <protection locked="0"/>
    </xf>
    <xf numFmtId="0" fontId="62" fillId="2" borderId="57" xfId="4" applyFont="1" applyFill="1" applyBorder="1" applyAlignment="1" applyProtection="1">
      <alignment vertical="center" wrapText="1"/>
      <protection locked="0"/>
    </xf>
    <xf numFmtId="0" fontId="62" fillId="2" borderId="54" xfId="4" applyFont="1" applyFill="1" applyBorder="1" applyAlignment="1" applyProtection="1">
      <alignment horizontal="center" vertical="center" wrapText="1"/>
      <protection locked="0"/>
    </xf>
    <xf numFmtId="0" fontId="62" fillId="2" borderId="20" xfId="4" applyFont="1" applyFill="1" applyBorder="1" applyAlignment="1" applyProtection="1">
      <alignment vertical="center" wrapText="1"/>
      <protection locked="0"/>
    </xf>
    <xf numFmtId="0" fontId="60" fillId="14" borderId="93" xfId="4" applyFont="1" applyFill="1" applyBorder="1" applyAlignment="1">
      <alignment horizontal="center" vertical="center" wrapText="1"/>
    </xf>
    <xf numFmtId="0" fontId="60" fillId="14" borderId="82" xfId="4" applyFont="1" applyFill="1" applyBorder="1" applyAlignment="1">
      <alignment vertical="center" wrapText="1"/>
    </xf>
    <xf numFmtId="181" fontId="62" fillId="2" borderId="79" xfId="4" applyNumberFormat="1" applyFont="1" applyFill="1" applyBorder="1" applyAlignment="1" applyProtection="1">
      <alignment horizontal="center" vertical="center" shrinkToFit="1"/>
      <protection locked="0"/>
    </xf>
    <xf numFmtId="0" fontId="62" fillId="2" borderId="94" xfId="4" applyFont="1" applyFill="1" applyBorder="1" applyAlignment="1" applyProtection="1">
      <alignment vertical="center" wrapText="1"/>
      <protection locked="0"/>
    </xf>
    <xf numFmtId="0" fontId="62" fillId="2" borderId="56" xfId="4" applyFont="1" applyFill="1" applyBorder="1" applyAlignment="1" applyProtection="1">
      <alignment vertical="center" wrapText="1"/>
      <protection locked="0"/>
    </xf>
    <xf numFmtId="0" fontId="62" fillId="2" borderId="47" xfId="4" applyFont="1" applyFill="1" applyBorder="1" applyAlignment="1" applyProtection="1">
      <alignment horizontal="center" vertical="center" wrapText="1"/>
      <protection locked="0"/>
    </xf>
    <xf numFmtId="181" fontId="62" fillId="2" borderId="77" xfId="4" applyNumberFormat="1" applyFont="1" applyFill="1" applyBorder="1" applyAlignment="1" applyProtection="1">
      <alignment horizontal="center" vertical="center" shrinkToFit="1"/>
      <protection locked="0"/>
    </xf>
    <xf numFmtId="181" fontId="62" fillId="2" borderId="78" xfId="4" applyNumberFormat="1" applyFont="1" applyFill="1" applyBorder="1" applyAlignment="1" applyProtection="1">
      <alignment horizontal="center" vertical="center" shrinkToFit="1"/>
      <protection locked="0"/>
    </xf>
    <xf numFmtId="0" fontId="62" fillId="2" borderId="92" xfId="4" applyFont="1" applyFill="1" applyBorder="1" applyAlignment="1" applyProtection="1">
      <alignment vertical="center" wrapText="1"/>
      <protection locked="0"/>
    </xf>
    <xf numFmtId="181" fontId="63" fillId="9" borderId="75" xfId="4" quotePrefix="1" applyNumberFormat="1" applyFont="1" applyFill="1" applyBorder="1" applyAlignment="1" applyProtection="1">
      <alignment horizontal="center" vertical="center"/>
      <protection locked="0"/>
    </xf>
    <xf numFmtId="181" fontId="63" fillId="9" borderId="77" xfId="4" quotePrefix="1" applyNumberFormat="1" applyFont="1" applyFill="1" applyBorder="1" applyAlignment="1" applyProtection="1">
      <alignment horizontal="center" vertical="center"/>
      <protection locked="0"/>
    </xf>
    <xf numFmtId="181" fontId="63" fillId="9" borderId="80" xfId="4" quotePrefix="1" applyNumberFormat="1" applyFont="1" applyFill="1" applyBorder="1" applyAlignment="1" applyProtection="1">
      <alignment horizontal="center" vertical="center"/>
      <protection locked="0"/>
    </xf>
    <xf numFmtId="0" fontId="60" fillId="14" borderId="79" xfId="0" applyFont="1" applyFill="1" applyBorder="1" applyAlignment="1">
      <alignment horizontal="center" vertical="center" wrapText="1"/>
    </xf>
    <xf numFmtId="0" fontId="60" fillId="14" borderId="94" xfId="0" applyFont="1" applyFill="1" applyBorder="1" applyAlignment="1">
      <alignment horizontal="left" vertical="center" wrapText="1"/>
    </xf>
    <xf numFmtId="0" fontId="60" fillId="14" borderId="47" xfId="0" applyFont="1" applyFill="1" applyBorder="1" applyAlignment="1">
      <alignment horizontal="left" vertical="center" wrapText="1"/>
    </xf>
    <xf numFmtId="0" fontId="60" fillId="14" borderId="75" xfId="0" applyFont="1" applyFill="1" applyBorder="1" applyAlignment="1">
      <alignment horizontal="center" vertical="center" wrapText="1"/>
    </xf>
    <xf numFmtId="0" fontId="60" fillId="14" borderId="22" xfId="0" applyFont="1" applyFill="1" applyBorder="1" applyAlignment="1">
      <alignment horizontal="left" vertical="center" wrapText="1"/>
    </xf>
    <xf numFmtId="0" fontId="60" fillId="14" borderId="31" xfId="4" applyFont="1" applyFill="1" applyBorder="1" applyAlignment="1">
      <alignment vertical="center" wrapText="1"/>
    </xf>
    <xf numFmtId="0" fontId="60" fillId="14" borderId="21" xfId="4" applyFont="1" applyFill="1" applyBorder="1" applyAlignment="1">
      <alignment vertical="center" wrapText="1"/>
    </xf>
    <xf numFmtId="0" fontId="60" fillId="14" borderId="89" xfId="0" applyFont="1" applyFill="1" applyBorder="1" applyAlignment="1">
      <alignment horizontal="center" vertical="center" wrapText="1"/>
    </xf>
    <xf numFmtId="0" fontId="60" fillId="14" borderId="60" xfId="0" applyFont="1" applyFill="1" applyBorder="1" applyAlignment="1">
      <alignment horizontal="left" vertical="center" wrapText="1"/>
    </xf>
    <xf numFmtId="0" fontId="60" fillId="14" borderId="44" xfId="6" applyFont="1" applyFill="1" applyBorder="1">
      <alignment vertical="center"/>
    </xf>
    <xf numFmtId="0" fontId="62" fillId="15" borderId="47" xfId="0" applyFont="1" applyFill="1" applyBorder="1" applyAlignment="1" applyProtection="1">
      <alignment horizontal="center" vertical="center"/>
      <protection locked="0"/>
    </xf>
    <xf numFmtId="0" fontId="62" fillId="15" borderId="49"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18" fillId="0" borderId="71" xfId="6" applyFont="1" applyBorder="1" applyAlignment="1">
      <alignment horizontal="left" vertical="center" wrapText="1"/>
    </xf>
    <xf numFmtId="0" fontId="18" fillId="0" borderId="71" xfId="6" applyFont="1" applyBorder="1" applyAlignment="1">
      <alignment vertical="center" wrapText="1"/>
    </xf>
    <xf numFmtId="0" fontId="62" fillId="2" borderId="66" xfId="6" applyFont="1" applyFill="1" applyBorder="1" applyAlignment="1" applyProtection="1">
      <alignment horizontal="center" vertical="center" wrapText="1"/>
      <protection locked="0"/>
    </xf>
    <xf numFmtId="0" fontId="62" fillId="2" borderId="61" xfId="6" applyFont="1" applyFill="1" applyBorder="1" applyAlignment="1" applyProtection="1">
      <alignment horizontal="center" vertical="center" wrapText="1"/>
      <protection locked="0"/>
    </xf>
    <xf numFmtId="0" fontId="62" fillId="2" borderId="62" xfId="6" applyFont="1" applyFill="1" applyBorder="1" applyAlignment="1" applyProtection="1">
      <alignment horizontal="center" vertical="center" wrapText="1"/>
      <protection locked="0"/>
    </xf>
    <xf numFmtId="0" fontId="66" fillId="0" borderId="0" xfId="0" applyFont="1"/>
    <xf numFmtId="0" fontId="16" fillId="0" borderId="20" xfId="0" applyFont="1" applyBorder="1"/>
    <xf numFmtId="0" fontId="67" fillId="0" borderId="0" xfId="0" applyFont="1"/>
    <xf numFmtId="0" fontId="18" fillId="0" borderId="96" xfId="6" applyFont="1" applyBorder="1">
      <alignment vertical="center"/>
    </xf>
    <xf numFmtId="181" fontId="62" fillId="2" borderId="75" xfId="4" applyNumberFormat="1" applyFont="1" applyFill="1" applyBorder="1" applyAlignment="1" applyProtection="1">
      <alignment horizontal="center" vertical="center" shrinkToFit="1"/>
      <protection locked="0"/>
    </xf>
    <xf numFmtId="0" fontId="62" fillId="2" borderId="22" xfId="4" applyFont="1" applyFill="1" applyBorder="1" applyAlignment="1" applyProtection="1">
      <alignment vertical="center" wrapText="1"/>
      <protection locked="0"/>
    </xf>
    <xf numFmtId="0" fontId="0" fillId="0" borderId="20" xfId="0" applyBorder="1" applyAlignment="1">
      <alignment vertical="center"/>
    </xf>
    <xf numFmtId="0" fontId="0" fillId="0" borderId="20" xfId="0" applyBorder="1" applyAlignment="1">
      <alignment horizontal="right" vertical="center"/>
    </xf>
    <xf numFmtId="0" fontId="16" fillId="0" borderId="0" xfId="0" applyFont="1" applyAlignment="1">
      <alignment horizontal="left" vertical="distributed" wrapText="1"/>
    </xf>
    <xf numFmtId="0" fontId="15" fillId="0" borderId="0" xfId="0" applyFont="1" applyAlignment="1">
      <alignment vertical="center" wrapText="1"/>
    </xf>
    <xf numFmtId="0" fontId="16" fillId="0" borderId="22" xfId="0" applyFont="1" applyBorder="1"/>
    <xf numFmtId="0" fontId="16" fillId="0" borderId="97" xfId="0" applyFont="1" applyBorder="1"/>
    <xf numFmtId="0" fontId="16" fillId="0" borderId="98" xfId="0" applyFont="1" applyBorder="1" applyAlignment="1">
      <alignment horizontal="left"/>
    </xf>
    <xf numFmtId="0" fontId="16" fillId="0" borderId="99" xfId="0" applyFont="1" applyBorder="1"/>
    <xf numFmtId="0" fontId="16" fillId="0" borderId="100" xfId="0" applyFont="1" applyBorder="1"/>
    <xf numFmtId="0" fontId="16" fillId="0" borderId="101" xfId="0" applyFont="1" applyBorder="1"/>
    <xf numFmtId="0" fontId="16" fillId="0" borderId="102" xfId="0" applyFont="1" applyBorder="1"/>
    <xf numFmtId="0" fontId="16" fillId="0" borderId="103" xfId="0" applyFont="1" applyBorder="1"/>
    <xf numFmtId="49" fontId="50" fillId="5" borderId="0" xfId="7" applyNumberFormat="1" applyFont="1" applyFill="1" applyAlignment="1">
      <alignment horizontal="right" vertical="center"/>
    </xf>
    <xf numFmtId="49" fontId="16" fillId="0" borderId="0" xfId="0" applyNumberFormat="1" applyFont="1" applyAlignment="1" applyProtection="1">
      <alignment horizontal="left" shrinkToFit="1"/>
      <protection locked="0"/>
    </xf>
    <xf numFmtId="0" fontId="63" fillId="2" borderId="78" xfId="6" applyFont="1" applyFill="1" applyBorder="1" applyAlignment="1" applyProtection="1">
      <alignment vertical="center" wrapText="1"/>
      <protection locked="0"/>
    </xf>
    <xf numFmtId="0" fontId="63" fillId="2" borderId="59" xfId="6" applyFont="1" applyFill="1" applyBorder="1" applyAlignment="1" applyProtection="1">
      <alignment horizontal="left" vertical="center" wrapText="1"/>
      <protection locked="0"/>
    </xf>
    <xf numFmtId="0" fontId="63" fillId="2" borderId="104" xfId="6" applyFont="1" applyFill="1" applyBorder="1" applyAlignment="1" applyProtection="1">
      <alignment vertical="center" wrapText="1"/>
      <protection locked="0"/>
    </xf>
    <xf numFmtId="0" fontId="63" fillId="2" borderId="77" xfId="6" applyFont="1" applyFill="1" applyBorder="1" applyAlignment="1" applyProtection="1">
      <alignment vertical="center" wrapText="1"/>
      <protection locked="0"/>
    </xf>
    <xf numFmtId="0" fontId="63" fillId="2" borderId="75" xfId="6" applyFont="1" applyFill="1" applyBorder="1" applyAlignment="1" applyProtection="1">
      <alignment vertical="center" wrapText="1"/>
      <protection locked="0"/>
    </xf>
    <xf numFmtId="0" fontId="16" fillId="0" borderId="105" xfId="0" applyFont="1" applyBorder="1"/>
    <xf numFmtId="0" fontId="62" fillId="9" borderId="49" xfId="6" applyFont="1" applyFill="1" applyBorder="1" applyAlignment="1" applyProtection="1">
      <alignment vertical="center" wrapText="1"/>
      <protection locked="0"/>
    </xf>
    <xf numFmtId="0" fontId="62" fillId="9" borderId="10" xfId="6" applyFont="1" applyFill="1" applyBorder="1" applyAlignment="1" applyProtection="1">
      <alignment horizontal="left" vertical="center" wrapText="1"/>
      <protection locked="0"/>
    </xf>
    <xf numFmtId="0" fontId="62" fillId="9" borderId="54" xfId="6" applyFont="1" applyFill="1" applyBorder="1" applyAlignment="1" applyProtection="1">
      <alignment vertical="center" wrapText="1"/>
      <protection locked="0"/>
    </xf>
    <xf numFmtId="49" fontId="18" fillId="0" borderId="22" xfId="4" quotePrefix="1" applyNumberFormat="1" applyFont="1" applyBorder="1" applyAlignment="1">
      <alignment horizontal="center" vertical="center"/>
    </xf>
    <xf numFmtId="0" fontId="10" fillId="15" borderId="0" xfId="0" applyFont="1" applyFill="1" applyAlignment="1" applyProtection="1">
      <alignment horizontal="center"/>
      <protection locked="0"/>
    </xf>
    <xf numFmtId="0" fontId="10" fillId="16" borderId="0" xfId="0" applyFont="1" applyFill="1" applyAlignment="1">
      <alignment horizontal="center"/>
    </xf>
    <xf numFmtId="0" fontId="18" fillId="16" borderId="6" xfId="6" applyFont="1" applyFill="1" applyBorder="1" applyAlignment="1">
      <alignment vertical="center" wrapText="1"/>
    </xf>
    <xf numFmtId="0" fontId="4" fillId="16" borderId="7" xfId="6" applyFill="1" applyBorder="1" applyAlignment="1">
      <alignment vertical="center" wrapText="1"/>
    </xf>
    <xf numFmtId="0" fontId="4" fillId="16" borderId="8" xfId="6" applyFill="1" applyBorder="1" applyAlignment="1">
      <alignment vertical="center" wrapText="1"/>
    </xf>
    <xf numFmtId="181" fontId="18" fillId="16" borderId="20" xfId="6" quotePrefix="1" applyNumberFormat="1" applyFont="1" applyFill="1" applyBorder="1" applyAlignment="1">
      <alignment horizontal="center" vertical="center"/>
    </xf>
    <xf numFmtId="0" fontId="18" fillId="16" borderId="20" xfId="6" applyFont="1" applyFill="1" applyBorder="1">
      <alignment vertical="center"/>
    </xf>
    <xf numFmtId="181" fontId="18" fillId="16" borderId="20" xfId="4" applyNumberFormat="1" applyFont="1" applyFill="1" applyBorder="1" applyAlignment="1">
      <alignment horizontal="center" vertical="center" shrinkToFit="1"/>
    </xf>
    <xf numFmtId="0" fontId="18" fillId="16" borderId="20" xfId="6" applyFont="1" applyFill="1" applyBorder="1" applyAlignment="1">
      <alignment horizontal="left" vertical="center" wrapText="1"/>
    </xf>
    <xf numFmtId="0" fontId="18" fillId="16" borderId="7" xfId="6" applyFont="1" applyFill="1" applyBorder="1" applyAlignment="1">
      <alignment horizontal="center" vertical="center" wrapText="1"/>
    </xf>
    <xf numFmtId="0" fontId="18" fillId="16" borderId="20" xfId="6" applyFont="1" applyFill="1" applyBorder="1" applyAlignment="1">
      <alignment horizontal="center" vertical="center" wrapText="1"/>
    </xf>
    <xf numFmtId="0" fontId="18" fillId="16" borderId="7" xfId="6" applyFont="1" applyFill="1" applyBorder="1" applyAlignment="1">
      <alignment horizontal="left" vertical="center" wrapText="1"/>
    </xf>
    <xf numFmtId="181" fontId="18" fillId="16" borderId="20" xfId="4" quotePrefix="1" applyNumberFormat="1" applyFont="1" applyFill="1" applyBorder="1" applyAlignment="1" applyProtection="1">
      <alignment horizontal="center" vertical="center"/>
      <protection locked="0"/>
    </xf>
    <xf numFmtId="0" fontId="18" fillId="16" borderId="20" xfId="4" applyFont="1" applyFill="1" applyBorder="1">
      <alignment vertical="center"/>
    </xf>
    <xf numFmtId="0" fontId="18" fillId="16" borderId="20" xfId="4" applyFont="1" applyFill="1" applyBorder="1" applyAlignment="1">
      <alignment vertical="center" wrapText="1"/>
    </xf>
    <xf numFmtId="0" fontId="18" fillId="16" borderId="7" xfId="4" applyFont="1" applyFill="1" applyBorder="1" applyAlignment="1">
      <alignment horizontal="left" vertical="center" wrapText="1"/>
    </xf>
    <xf numFmtId="0" fontId="18" fillId="16" borderId="20" xfId="4" applyFont="1" applyFill="1" applyBorder="1" applyAlignment="1">
      <alignment horizontal="center" vertical="center" wrapText="1"/>
    </xf>
    <xf numFmtId="0" fontId="21" fillId="15" borderId="6" xfId="2" applyFont="1" applyFill="1" applyBorder="1" applyAlignment="1" applyProtection="1">
      <alignment horizontal="center" vertical="center" shrinkToFit="1"/>
      <protection locked="0"/>
    </xf>
    <xf numFmtId="179" fontId="21" fillId="15" borderId="8" xfId="2" applyNumberFormat="1" applyFont="1" applyFill="1" applyBorder="1" applyAlignment="1" applyProtection="1">
      <alignment horizontal="center" vertical="center" wrapText="1"/>
      <protection locked="0"/>
    </xf>
    <xf numFmtId="0" fontId="10" fillId="15" borderId="0" xfId="0" applyFont="1" applyFill="1" applyAlignment="1" applyProtection="1">
      <alignment horizontal="center" vertical="center"/>
      <protection locked="0"/>
    </xf>
    <xf numFmtId="181" fontId="18" fillId="16" borderId="20" xfId="4" applyNumberFormat="1" applyFont="1" applyFill="1" applyBorder="1" applyAlignment="1">
      <alignment horizontal="center" vertical="center" wrapText="1" shrinkToFit="1"/>
    </xf>
    <xf numFmtId="0" fontId="18" fillId="16" borderId="20" xfId="4" applyFont="1" applyFill="1" applyBorder="1" applyAlignment="1">
      <alignment horizontal="left" vertical="center" wrapText="1"/>
    </xf>
    <xf numFmtId="181" fontId="18" fillId="16" borderId="20" xfId="4" quotePrefix="1" applyNumberFormat="1" applyFont="1" applyFill="1" applyBorder="1" applyAlignment="1">
      <alignment horizontal="center" vertical="center"/>
    </xf>
    <xf numFmtId="0" fontId="18" fillId="0" borderId="33" xfId="4" applyFont="1" applyBorder="1">
      <alignment vertical="center"/>
    </xf>
    <xf numFmtId="0" fontId="20" fillId="16" borderId="22" xfId="6" applyFont="1" applyFill="1" applyBorder="1" applyAlignment="1">
      <alignment horizontal="center" vertical="center" shrinkToFit="1"/>
    </xf>
    <xf numFmtId="0" fontId="20" fillId="16" borderId="22" xfId="6" applyFont="1" applyFill="1" applyBorder="1" applyAlignment="1">
      <alignment horizontal="center" vertical="center" wrapText="1"/>
    </xf>
    <xf numFmtId="0" fontId="20" fillId="16" borderId="22" xfId="6" applyFont="1" applyFill="1" applyBorder="1" applyAlignment="1">
      <alignment horizontal="center" vertical="center"/>
    </xf>
    <xf numFmtId="0" fontId="20" fillId="16" borderId="22" xfId="4" applyFont="1" applyFill="1" applyBorder="1" applyAlignment="1">
      <alignment horizontal="center" vertical="center"/>
    </xf>
    <xf numFmtId="0" fontId="62" fillId="16" borderId="8" xfId="6" applyFont="1" applyFill="1" applyBorder="1" applyAlignment="1">
      <alignment horizontal="left" vertical="center" wrapText="1"/>
    </xf>
    <xf numFmtId="0" fontId="62" fillId="16" borderId="66" xfId="6" applyFont="1" applyFill="1" applyBorder="1" applyAlignment="1">
      <alignment vertical="center" wrapText="1"/>
    </xf>
    <xf numFmtId="0" fontId="69" fillId="5" borderId="0" xfId="7" applyFont="1" applyFill="1">
      <alignment vertical="center"/>
    </xf>
    <xf numFmtId="49" fontId="10" fillId="5" borderId="0" xfId="7" applyNumberFormat="1" applyFont="1" applyFill="1" applyAlignment="1">
      <alignment horizontal="left" vertical="center"/>
    </xf>
    <xf numFmtId="0" fontId="48" fillId="0" borderId="0" xfId="7" applyFont="1">
      <alignment vertical="center"/>
    </xf>
    <xf numFmtId="0" fontId="48" fillId="5" borderId="0" xfId="7" applyFont="1" applyFill="1">
      <alignment vertical="center"/>
    </xf>
    <xf numFmtId="0" fontId="10" fillId="5" borderId="0" xfId="7" applyFont="1" applyFill="1">
      <alignment vertical="center"/>
    </xf>
    <xf numFmtId="0" fontId="10" fillId="0" borderId="0" xfId="7" applyFont="1">
      <alignment vertical="center"/>
    </xf>
    <xf numFmtId="49" fontId="10" fillId="5" borderId="0" xfId="7" applyNumberFormat="1" applyFont="1" applyFill="1" applyAlignment="1">
      <alignment horizontal="right" vertical="center"/>
    </xf>
    <xf numFmtId="0" fontId="10" fillId="0" borderId="0" xfId="7" applyFont="1" applyAlignment="1">
      <alignment horizontal="left" vertical="center"/>
    </xf>
    <xf numFmtId="49" fontId="48" fillId="5" borderId="0" xfId="7" applyNumberFormat="1" applyFont="1" applyFill="1" applyAlignment="1">
      <alignment horizontal="right" vertical="center"/>
    </xf>
    <xf numFmtId="0" fontId="71" fillId="5" borderId="0" xfId="7" applyFont="1" applyFill="1">
      <alignment vertical="center"/>
    </xf>
    <xf numFmtId="49" fontId="48" fillId="5" borderId="0" xfId="7" applyNumberFormat="1" applyFont="1" applyFill="1" applyAlignment="1">
      <alignment horizontal="left" vertical="center"/>
    </xf>
    <xf numFmtId="0" fontId="48" fillId="5" borderId="0" xfId="7" applyFont="1" applyFill="1" applyAlignment="1">
      <alignment horizontal="right" vertical="center"/>
    </xf>
    <xf numFmtId="0" fontId="18" fillId="0" borderId="22" xfId="6" applyFont="1" applyBorder="1" applyAlignment="1">
      <alignment vertical="center" wrapText="1"/>
    </xf>
    <xf numFmtId="0" fontId="0" fillId="0" borderId="0" xfId="0" applyAlignment="1" applyProtection="1">
      <alignment horizontal="right" vertical="center"/>
      <protection locked="0"/>
    </xf>
    <xf numFmtId="0" fontId="63" fillId="15" borderId="75" xfId="0" applyFont="1" applyFill="1" applyBorder="1" applyAlignment="1" applyProtection="1">
      <alignment horizontal="left" vertical="center"/>
      <protection locked="0"/>
    </xf>
    <xf numFmtId="0" fontId="63" fillId="15" borderId="80" xfId="0" applyFont="1" applyFill="1" applyBorder="1" applyAlignment="1" applyProtection="1">
      <alignment horizontal="left" vertical="center"/>
      <protection locked="0"/>
    </xf>
    <xf numFmtId="0" fontId="63" fillId="15" borderId="69" xfId="0" applyFont="1" applyFill="1" applyBorder="1" applyAlignment="1" applyProtection="1">
      <alignment horizontal="left" vertical="center"/>
      <protection locked="0"/>
    </xf>
    <xf numFmtId="0" fontId="63" fillId="15" borderId="78" xfId="0" applyFont="1" applyFill="1" applyBorder="1" applyAlignment="1" applyProtection="1">
      <alignment horizontal="left" vertical="center"/>
      <protection locked="0"/>
    </xf>
    <xf numFmtId="0" fontId="62" fillId="15" borderId="79" xfId="0" applyFont="1" applyFill="1" applyBorder="1" applyAlignment="1" applyProtection="1">
      <alignment horizontal="left" vertical="center"/>
      <protection locked="0"/>
    </xf>
    <xf numFmtId="0" fontId="62" fillId="15" borderId="77" xfId="0" applyFont="1" applyFill="1" applyBorder="1" applyAlignment="1" applyProtection="1">
      <alignment horizontal="left" vertical="center"/>
      <protection locked="0"/>
    </xf>
    <xf numFmtId="0" fontId="62" fillId="15" borderId="80" xfId="0" applyFont="1" applyFill="1" applyBorder="1" applyAlignment="1" applyProtection="1">
      <alignment horizontal="left" vertical="center"/>
      <protection locked="0"/>
    </xf>
    <xf numFmtId="0" fontId="62" fillId="15" borderId="75" xfId="0" applyFont="1" applyFill="1" applyBorder="1" applyAlignment="1" applyProtection="1">
      <alignment horizontal="left" vertical="center"/>
      <protection locked="0"/>
    </xf>
    <xf numFmtId="0" fontId="62" fillId="15" borderId="78" xfId="0" applyFont="1" applyFill="1" applyBorder="1" applyAlignment="1" applyProtection="1">
      <alignment horizontal="left" vertical="center"/>
      <protection locked="0"/>
    </xf>
    <xf numFmtId="0" fontId="62" fillId="15" borderId="22" xfId="0" applyFont="1" applyFill="1" applyBorder="1" applyAlignment="1" applyProtection="1">
      <alignment horizontal="left" vertical="center"/>
      <protection locked="0"/>
    </xf>
    <xf numFmtId="0" fontId="63" fillId="15" borderId="22" xfId="0" applyFont="1" applyFill="1" applyBorder="1" applyAlignment="1" applyProtection="1">
      <alignment horizontal="left" vertical="center"/>
      <protection locked="0"/>
    </xf>
    <xf numFmtId="49" fontId="10" fillId="0" borderId="0" xfId="4" applyNumberFormat="1" applyFont="1" applyAlignment="1">
      <alignment vertical="center" wrapText="1"/>
    </xf>
    <xf numFmtId="49" fontId="10" fillId="0" borderId="0" xfId="4" applyNumberFormat="1" applyFont="1">
      <alignment vertical="center"/>
    </xf>
    <xf numFmtId="49" fontId="29" fillId="0" borderId="0" xfId="4" applyNumberFormat="1" applyFont="1">
      <alignment vertical="center"/>
    </xf>
    <xf numFmtId="0" fontId="10" fillId="0" borderId="0" xfId="4" applyFont="1">
      <alignment vertical="center"/>
    </xf>
    <xf numFmtId="0" fontId="29" fillId="0" borderId="0" xfId="4" applyFont="1" applyAlignment="1">
      <alignment horizontal="left" vertical="center"/>
    </xf>
    <xf numFmtId="49" fontId="10" fillId="0" borderId="0" xfId="4" applyNumberFormat="1" applyFont="1" applyAlignment="1">
      <alignment horizontal="left" vertical="center"/>
    </xf>
    <xf numFmtId="0" fontId="10" fillId="0" borderId="0" xfId="4" applyFont="1" applyAlignment="1">
      <alignment horizontal="left" vertical="center"/>
    </xf>
    <xf numFmtId="0" fontId="29" fillId="0" borderId="0" xfId="4" applyFont="1">
      <alignment vertical="center"/>
    </xf>
    <xf numFmtId="0" fontId="0" fillId="0" borderId="0" xfId="0" applyAlignment="1">
      <alignment horizontal="left" vertical="center"/>
    </xf>
    <xf numFmtId="0" fontId="46" fillId="0" borderId="0" xfId="7" applyFont="1" applyAlignment="1">
      <alignment horizontal="left" vertical="center"/>
    </xf>
    <xf numFmtId="0" fontId="45" fillId="0" borderId="6" xfId="7" applyFont="1" applyBorder="1" applyAlignment="1">
      <alignment horizontal="center" vertical="center"/>
    </xf>
    <xf numFmtId="0" fontId="45" fillId="0" borderId="8" xfId="7" applyFont="1" applyBorder="1" applyAlignment="1">
      <alignment horizontal="center" vertical="center"/>
    </xf>
    <xf numFmtId="0" fontId="45" fillId="15" borderId="6" xfId="7" applyFont="1" applyFill="1" applyBorder="1" applyAlignment="1">
      <alignment horizontal="center" vertical="center"/>
    </xf>
    <xf numFmtId="0" fontId="45" fillId="15" borderId="8" xfId="7" applyFont="1" applyFill="1" applyBorder="1" applyAlignment="1">
      <alignment horizontal="center" vertical="center"/>
    </xf>
    <xf numFmtId="0" fontId="45" fillId="2" borderId="6" xfId="7" applyFont="1" applyFill="1" applyBorder="1" applyAlignment="1">
      <alignment horizontal="center" vertical="center"/>
    </xf>
    <xf numFmtId="0" fontId="45" fillId="2" borderId="8" xfId="7" applyFont="1" applyFill="1" applyBorder="1" applyAlignment="1">
      <alignment horizontal="center" vertical="center"/>
    </xf>
    <xf numFmtId="0" fontId="45" fillId="16" borderId="6" xfId="7" applyFont="1" applyFill="1" applyBorder="1" applyAlignment="1">
      <alignment horizontal="center" vertical="center"/>
    </xf>
    <xf numFmtId="0" fontId="45" fillId="16" borderId="8" xfId="7" applyFont="1" applyFill="1" applyBorder="1" applyAlignment="1">
      <alignment horizontal="center" vertical="center"/>
    </xf>
    <xf numFmtId="0" fontId="45" fillId="5" borderId="6" xfId="7" applyFont="1" applyFill="1" applyBorder="1" applyAlignment="1">
      <alignment horizontal="center" vertical="center" wrapText="1"/>
    </xf>
    <xf numFmtId="0" fontId="45" fillId="5" borderId="8" xfId="7" applyFont="1" applyFill="1" applyBorder="1" applyAlignment="1">
      <alignment horizontal="center" vertical="center" wrapText="1"/>
    </xf>
    <xf numFmtId="0" fontId="45" fillId="5" borderId="6" xfId="7" applyFont="1" applyFill="1" applyBorder="1" applyAlignment="1">
      <alignment horizontal="left" vertical="center" wrapText="1"/>
    </xf>
    <xf numFmtId="0" fontId="45" fillId="5" borderId="7" xfId="7" applyFont="1" applyFill="1" applyBorder="1" applyAlignment="1">
      <alignment horizontal="left" vertical="center" wrapText="1"/>
    </xf>
    <xf numFmtId="0" fontId="45" fillId="5" borderId="8" xfId="7" applyFont="1" applyFill="1" applyBorder="1" applyAlignment="1">
      <alignment horizontal="left" vertical="center" wrapText="1"/>
    </xf>
    <xf numFmtId="0" fontId="10" fillId="0" borderId="6" xfId="7" applyFont="1" applyBorder="1" applyAlignment="1">
      <alignment horizontal="left" vertical="center" wrapText="1"/>
    </xf>
    <xf numFmtId="0" fontId="44" fillId="0" borderId="7" xfId="7" applyFont="1" applyBorder="1" applyAlignment="1">
      <alignment horizontal="left" vertical="center"/>
    </xf>
    <xf numFmtId="0" fontId="44" fillId="0" borderId="8" xfId="7" applyFont="1" applyBorder="1" applyAlignment="1">
      <alignment horizontal="left" vertical="center"/>
    </xf>
    <xf numFmtId="0" fontId="45" fillId="0" borderId="7" xfId="7" applyFont="1" applyBorder="1" applyAlignment="1">
      <alignment horizontal="center" vertical="center"/>
    </xf>
    <xf numFmtId="0" fontId="45" fillId="0" borderId="6" xfId="7" applyFont="1" applyBorder="1" applyAlignment="1">
      <alignment horizontal="left" vertical="center" wrapText="1"/>
    </xf>
    <xf numFmtId="0" fontId="45" fillId="0" borderId="7" xfId="7" applyFont="1" applyBorder="1" applyAlignment="1">
      <alignment horizontal="left" vertical="center" wrapText="1"/>
    </xf>
    <xf numFmtId="0" fontId="45" fillId="0" borderId="9" xfId="7" applyFont="1" applyBorder="1" applyAlignment="1">
      <alignment horizontal="left" vertical="center" wrapText="1"/>
    </xf>
    <xf numFmtId="0" fontId="45" fillId="0" borderId="2" xfId="7" applyFont="1" applyBorder="1" applyAlignment="1">
      <alignment horizontal="left" vertical="center" wrapText="1"/>
    </xf>
    <xf numFmtId="0" fontId="45" fillId="0" borderId="10" xfId="7" applyFont="1" applyBorder="1" applyAlignment="1">
      <alignment horizontal="left" vertical="center" wrapText="1"/>
    </xf>
    <xf numFmtId="0" fontId="45" fillId="0" borderId="3" xfId="7" applyFont="1" applyBorder="1" applyAlignment="1">
      <alignment horizontal="left" vertical="center" wrapText="1"/>
    </xf>
    <xf numFmtId="0" fontId="45" fillId="0" borderId="0" xfId="7" applyFont="1" applyAlignment="1">
      <alignment horizontal="left" vertical="center" wrapText="1"/>
    </xf>
    <xf numFmtId="0" fontId="45" fillId="0" borderId="4" xfId="7" applyFont="1" applyBorder="1" applyAlignment="1">
      <alignment horizontal="left" vertical="center" wrapText="1"/>
    </xf>
    <xf numFmtId="0" fontId="45" fillId="0" borderId="5" xfId="7" applyFont="1" applyBorder="1" applyAlignment="1">
      <alignment horizontal="left" vertical="center" wrapText="1"/>
    </xf>
    <xf numFmtId="0" fontId="45" fillId="0" borderId="1" xfId="7" applyFont="1" applyBorder="1" applyAlignment="1">
      <alignment horizontal="left" vertical="center" wrapText="1"/>
    </xf>
    <xf numFmtId="0" fontId="45" fillId="0" borderId="11" xfId="7" applyFont="1" applyBorder="1" applyAlignment="1">
      <alignment horizontal="left" vertical="center" wrapText="1"/>
    </xf>
    <xf numFmtId="0" fontId="45" fillId="0" borderId="6" xfId="7" applyFont="1" applyBorder="1" applyAlignment="1">
      <alignment horizontal="left" vertical="center"/>
    </xf>
    <xf numFmtId="0" fontId="45" fillId="0" borderId="7" xfId="7" applyFont="1" applyBorder="1" applyAlignment="1">
      <alignment horizontal="left" vertical="center"/>
    </xf>
    <xf numFmtId="0" fontId="45" fillId="0" borderId="20" xfId="7" applyFont="1" applyBorder="1" applyAlignment="1">
      <alignment horizontal="center" vertical="center"/>
    </xf>
    <xf numFmtId="0" fontId="45" fillId="5" borderId="0" xfId="7" applyFont="1" applyFill="1" applyAlignment="1">
      <alignment horizontal="left" wrapText="1"/>
    </xf>
    <xf numFmtId="0" fontId="45" fillId="5" borderId="2" xfId="7" applyFont="1" applyFill="1" applyBorder="1" applyAlignment="1">
      <alignment horizontal="left"/>
    </xf>
    <xf numFmtId="49" fontId="16" fillId="2" borderId="0" xfId="0" applyNumberFormat="1" applyFont="1" applyFill="1" applyAlignment="1" applyProtection="1">
      <alignment horizontal="left" shrinkToFit="1"/>
      <protection locked="0"/>
    </xf>
    <xf numFmtId="178" fontId="16" fillId="2" borderId="0" xfId="0" applyNumberFormat="1" applyFont="1" applyFill="1" applyAlignment="1" applyProtection="1">
      <alignment horizontal="left" shrinkToFit="1"/>
      <protection locked="0"/>
    </xf>
    <xf numFmtId="0" fontId="16" fillId="0" borderId="0" xfId="0" applyFont="1" applyAlignment="1">
      <alignment horizontal="center"/>
    </xf>
    <xf numFmtId="0" fontId="16" fillId="15" borderId="0" xfId="0" applyFont="1" applyFill="1" applyAlignment="1" applyProtection="1">
      <alignment horizontal="center" shrinkToFit="1"/>
      <protection locked="0"/>
    </xf>
    <xf numFmtId="0" fontId="16" fillId="4" borderId="0" xfId="0" applyFont="1" applyFill="1" applyAlignment="1" applyProtection="1">
      <alignment horizontal="center" shrinkToFit="1"/>
      <protection locked="0"/>
    </xf>
    <xf numFmtId="180" fontId="16" fillId="0" borderId="0" xfId="0" applyNumberFormat="1" applyFont="1" applyAlignment="1" applyProtection="1">
      <alignment horizontal="center" shrinkToFit="1"/>
      <protection locked="0"/>
    </xf>
    <xf numFmtId="49" fontId="16" fillId="2" borderId="0" xfId="0" applyNumberFormat="1" applyFont="1" applyFill="1" applyAlignment="1" applyProtection="1">
      <alignment horizontal="center" shrinkToFit="1"/>
      <protection locked="0"/>
    </xf>
    <xf numFmtId="0" fontId="16" fillId="9" borderId="0" xfId="0" applyFont="1" applyFill="1" applyAlignment="1" applyProtection="1">
      <alignment horizontal="left" shrinkToFit="1"/>
      <protection locked="0"/>
    </xf>
    <xf numFmtId="0" fontId="16" fillId="2" borderId="0" xfId="0" applyFont="1" applyFill="1" applyAlignment="1" applyProtection="1">
      <alignment horizontal="left" shrinkToFit="1"/>
      <protection locked="0"/>
    </xf>
    <xf numFmtId="0" fontId="16" fillId="2" borderId="0" xfId="0" applyFont="1" applyFill="1" applyAlignment="1" applyProtection="1">
      <alignment horizontal="center" shrinkToFit="1"/>
      <protection locked="0"/>
    </xf>
    <xf numFmtId="0" fontId="16" fillId="0" borderId="0" xfId="0" applyFont="1" applyAlignment="1" applyProtection="1">
      <alignment shrinkToFit="1"/>
      <protection locked="0"/>
    </xf>
    <xf numFmtId="180" fontId="16" fillId="2" borderId="0" xfId="0" applyNumberFormat="1" applyFont="1" applyFill="1" applyAlignment="1" applyProtection="1">
      <alignment horizontal="center" shrinkToFit="1"/>
      <protection locked="0"/>
    </xf>
    <xf numFmtId="49" fontId="16" fillId="0" borderId="0" xfId="0" applyNumberFormat="1" applyFont="1" applyAlignment="1" applyProtection="1">
      <alignment horizontal="center" shrinkToFit="1"/>
      <protection locked="0"/>
    </xf>
    <xf numFmtId="0" fontId="16" fillId="7" borderId="0" xfId="0" applyFont="1" applyFill="1" applyAlignment="1">
      <alignment shrinkToFit="1"/>
    </xf>
    <xf numFmtId="0" fontId="16" fillId="2" borderId="0" xfId="0" applyFont="1" applyFill="1" applyAlignment="1">
      <alignment shrinkToFit="1"/>
    </xf>
    <xf numFmtId="0" fontId="16" fillId="0" borderId="0" xfId="0" applyFont="1" applyAlignment="1" applyProtection="1">
      <alignment horizontal="left" shrinkToFit="1"/>
      <protection locked="0"/>
    </xf>
    <xf numFmtId="0" fontId="0" fillId="0" borderId="0" xfId="0" applyAlignment="1" applyProtection="1">
      <alignment horizontal="left" shrinkToFit="1"/>
      <protection locked="0"/>
    </xf>
    <xf numFmtId="0" fontId="16" fillId="2" borderId="20" xfId="0" applyFont="1" applyFill="1" applyBorder="1" applyAlignment="1" applyProtection="1">
      <alignment horizontal="left" vertical="center" wrapText="1"/>
      <protection locked="0"/>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2" borderId="20" xfId="0" applyFont="1" applyFill="1" applyBorder="1" applyAlignment="1" applyProtection="1">
      <alignment horizontal="center" vertical="center" wrapText="1"/>
      <protection locked="0"/>
    </xf>
    <xf numFmtId="0" fontId="16" fillId="0" borderId="0" xfId="0" applyFont="1" applyAlignment="1">
      <alignment vertical="distributed" wrapText="1"/>
    </xf>
    <xf numFmtId="0" fontId="16" fillId="0" borderId="0" xfId="0" applyFont="1" applyAlignment="1">
      <alignment horizontal="left" vertical="distributed" wrapText="1"/>
    </xf>
    <xf numFmtId="0" fontId="16" fillId="0" borderId="0" xfId="0" applyFont="1" applyAlignment="1">
      <alignment horizontal="left" vertical="top" wrapText="1"/>
    </xf>
    <xf numFmtId="0" fontId="16" fillId="0" borderId="0" xfId="0" applyFont="1" applyAlignment="1">
      <alignment horizontal="center" vertical="center" wrapText="1"/>
    </xf>
    <xf numFmtId="0" fontId="16" fillId="2" borderId="0" xfId="0" applyFont="1" applyFill="1" applyAlignment="1" applyProtection="1">
      <alignment horizontal="right" shrinkToFit="1"/>
      <protection locked="0"/>
    </xf>
    <xf numFmtId="0" fontId="16" fillId="16" borderId="0" xfId="0" applyFont="1" applyFill="1" applyAlignment="1">
      <alignment horizontal="right" shrinkToFit="1"/>
    </xf>
    <xf numFmtId="0" fontId="22" fillId="16" borderId="0" xfId="0" applyFont="1" applyFill="1" applyAlignment="1">
      <alignment horizontal="right" shrinkToFit="1"/>
    </xf>
    <xf numFmtId="180" fontId="16" fillId="0" borderId="0" xfId="0" applyNumberFormat="1" applyFont="1" applyAlignment="1">
      <alignment horizontal="center" shrinkToFit="1"/>
    </xf>
    <xf numFmtId="0" fontId="15" fillId="0" borderId="0" xfId="0" applyFont="1" applyAlignment="1">
      <alignment vertical="center" wrapText="1"/>
    </xf>
    <xf numFmtId="183" fontId="16" fillId="2" borderId="0" xfId="0" applyNumberFormat="1" applyFont="1" applyFill="1" applyAlignment="1" applyProtection="1">
      <alignment horizontal="center"/>
      <protection locked="0"/>
    </xf>
    <xf numFmtId="182" fontId="16" fillId="2" borderId="0" xfId="0" applyNumberFormat="1" applyFont="1" applyFill="1" applyAlignment="1" applyProtection="1">
      <alignment horizontal="center"/>
      <protection locked="0"/>
    </xf>
    <xf numFmtId="184" fontId="16" fillId="2" borderId="0" xfId="0" applyNumberFormat="1" applyFont="1" applyFill="1" applyAlignment="1" applyProtection="1">
      <alignment horizontal="center"/>
      <protection locked="0"/>
    </xf>
    <xf numFmtId="0" fontId="21" fillId="2" borderId="13" xfId="0" applyFont="1" applyFill="1" applyBorder="1" applyAlignment="1" applyProtection="1">
      <alignment horizontal="left" vertical="center" shrinkToFit="1"/>
      <protection locked="0"/>
    </xf>
    <xf numFmtId="0" fontId="21" fillId="2" borderId="14" xfId="0" applyFont="1" applyFill="1" applyBorder="1" applyAlignment="1" applyProtection="1">
      <alignment horizontal="left" vertical="center" shrinkToFit="1"/>
      <protection locked="0"/>
    </xf>
    <xf numFmtId="178" fontId="21" fillId="2" borderId="0" xfId="0" applyNumberFormat="1" applyFont="1" applyFill="1" applyAlignment="1" applyProtection="1">
      <alignment horizontal="left" vertical="center" shrinkToFit="1"/>
      <protection locked="0"/>
    </xf>
    <xf numFmtId="178" fontId="21" fillId="2" borderId="16" xfId="0" applyNumberFormat="1" applyFont="1" applyFill="1" applyBorder="1" applyAlignment="1" applyProtection="1">
      <alignment horizontal="left" vertical="center" shrinkToFit="1"/>
      <protection locked="0"/>
    </xf>
    <xf numFmtId="0" fontId="21" fillId="2" borderId="0" xfId="0" applyFont="1" applyFill="1" applyAlignment="1" applyProtection="1">
      <alignment vertical="center" shrinkToFit="1"/>
      <protection locked="0"/>
    </xf>
    <xf numFmtId="0" fontId="21" fillId="2" borderId="16" xfId="0" applyFont="1" applyFill="1" applyBorder="1" applyAlignment="1" applyProtection="1">
      <alignment vertical="center" shrinkToFit="1"/>
      <protection locked="0"/>
    </xf>
    <xf numFmtId="49" fontId="21" fillId="2" borderId="18" xfId="0" applyNumberFormat="1" applyFont="1" applyFill="1" applyBorder="1" applyAlignment="1" applyProtection="1">
      <alignment horizontal="left" vertical="center" shrinkToFit="1"/>
      <protection locked="0"/>
    </xf>
    <xf numFmtId="49" fontId="21" fillId="2" borderId="19" xfId="0" applyNumberFormat="1" applyFont="1" applyFill="1" applyBorder="1" applyAlignment="1" applyProtection="1">
      <alignment horizontal="left" vertical="center" shrinkToFit="1"/>
      <protection locked="0"/>
    </xf>
    <xf numFmtId="49" fontId="21" fillId="2" borderId="0" xfId="0" applyNumberFormat="1" applyFont="1" applyFill="1" applyAlignment="1" applyProtection="1">
      <alignment horizontal="left" vertical="center" shrinkToFit="1"/>
      <protection locked="0"/>
    </xf>
    <xf numFmtId="49" fontId="21" fillId="2" borderId="16" xfId="0" applyNumberFormat="1" applyFont="1" applyFill="1" applyBorder="1" applyAlignment="1" applyProtection="1">
      <alignment horizontal="left" vertical="center" shrinkToFit="1"/>
      <protection locked="0"/>
    </xf>
    <xf numFmtId="0" fontId="16" fillId="0" borderId="0" xfId="0" applyFont="1" applyAlignment="1">
      <alignment horizontal="left" shrinkToFit="1"/>
    </xf>
    <xf numFmtId="0" fontId="16" fillId="0" borderId="0" xfId="0" applyFont="1" applyAlignment="1">
      <alignment horizontal="left"/>
    </xf>
    <xf numFmtId="49" fontId="16" fillId="2" borderId="0" xfId="0" applyNumberFormat="1" applyFont="1" applyFill="1" applyAlignment="1" applyProtection="1">
      <alignment horizontal="right" shrinkToFit="1"/>
      <protection locked="0"/>
    </xf>
    <xf numFmtId="0" fontId="22" fillId="0" borderId="0" xfId="0" applyFont="1" applyAlignment="1" applyProtection="1">
      <alignment horizontal="right" shrinkToFit="1"/>
      <protection locked="0"/>
    </xf>
    <xf numFmtId="49" fontId="16" fillId="6" borderId="0" xfId="0" applyNumberFormat="1" applyFont="1" applyFill="1" applyAlignment="1" applyProtection="1">
      <alignment horizontal="center" shrinkToFit="1"/>
      <protection locked="0"/>
    </xf>
    <xf numFmtId="177" fontId="16" fillId="2" borderId="0" xfId="0" applyNumberFormat="1" applyFont="1" applyFill="1" applyAlignment="1" applyProtection="1">
      <alignment horizontal="right" shrinkToFit="1"/>
      <protection locked="0"/>
    </xf>
    <xf numFmtId="0" fontId="16" fillId="16" borderId="0" xfId="0" applyFont="1" applyFill="1" applyAlignment="1" applyProtection="1">
      <alignment horizontal="left" shrinkToFit="1"/>
      <protection locked="0"/>
    </xf>
    <xf numFmtId="0" fontId="16" fillId="3" borderId="0" xfId="0" applyFont="1" applyFill="1" applyAlignment="1" applyProtection="1">
      <alignment horizontal="left" shrinkToFit="1"/>
      <protection locked="0"/>
    </xf>
    <xf numFmtId="185" fontId="16" fillId="2" borderId="0" xfId="0" applyNumberFormat="1" applyFont="1" applyFill="1" applyAlignment="1" applyProtection="1">
      <alignment horizontal="left"/>
      <protection locked="0"/>
    </xf>
    <xf numFmtId="0" fontId="0" fillId="0" borderId="0" xfId="0" applyAlignment="1">
      <alignment horizontal="left"/>
    </xf>
    <xf numFmtId="0" fontId="16" fillId="2" borderId="0" xfId="0" applyFont="1" applyFill="1" applyAlignment="1" applyProtection="1">
      <alignment horizontal="left"/>
      <protection locked="0"/>
    </xf>
    <xf numFmtId="0" fontId="63" fillId="16" borderId="6" xfId="6" applyFont="1" applyFill="1" applyBorder="1" applyAlignment="1">
      <alignment horizontal="left" vertical="center" wrapText="1"/>
    </xf>
    <xf numFmtId="0" fontId="63" fillId="16" borderId="8" xfId="6" applyFont="1" applyFill="1" applyBorder="1" applyAlignment="1">
      <alignment horizontal="left" vertical="center" wrapText="1"/>
    </xf>
    <xf numFmtId="0" fontId="63" fillId="16" borderId="52" xfId="6" applyFont="1" applyFill="1" applyBorder="1" applyAlignment="1">
      <alignment horizontal="left" vertical="center" wrapText="1"/>
    </xf>
    <xf numFmtId="0" fontId="63" fillId="16" borderId="53" xfId="6" applyFont="1" applyFill="1" applyBorder="1" applyAlignment="1">
      <alignment horizontal="left" vertical="center" wrapText="1"/>
    </xf>
    <xf numFmtId="0" fontId="60" fillId="14" borderId="72" xfId="4" applyFont="1" applyFill="1" applyBorder="1" applyAlignment="1">
      <alignment horizontal="center" vertical="center" wrapText="1"/>
    </xf>
    <xf numFmtId="0" fontId="61" fillId="11" borderId="74" xfId="4" applyFont="1" applyFill="1" applyBorder="1" applyAlignment="1">
      <alignment horizontal="center" vertical="center" wrapText="1"/>
    </xf>
    <xf numFmtId="0" fontId="61" fillId="11" borderId="60" xfId="4" applyFont="1" applyFill="1" applyBorder="1" applyAlignment="1">
      <alignment horizontal="center" vertical="center" wrapText="1"/>
    </xf>
    <xf numFmtId="0" fontId="60" fillId="14" borderId="44" xfId="6" applyFont="1" applyFill="1" applyBorder="1" applyAlignment="1">
      <alignment vertical="center" wrapText="1"/>
    </xf>
    <xf numFmtId="0" fontId="61" fillId="11" borderId="45" xfId="6" applyFont="1" applyFill="1" applyBorder="1" applyAlignment="1">
      <alignment vertical="center" wrapText="1"/>
    </xf>
    <xf numFmtId="0" fontId="61" fillId="11" borderId="48" xfId="6" applyFont="1" applyFill="1" applyBorder="1" applyAlignment="1">
      <alignment vertical="center" wrapText="1"/>
    </xf>
    <xf numFmtId="0" fontId="61" fillId="11" borderId="4" xfId="6" applyFont="1" applyFill="1" applyBorder="1" applyAlignment="1">
      <alignment vertical="center" wrapText="1"/>
    </xf>
    <xf numFmtId="0" fontId="61" fillId="11" borderId="50" xfId="6" applyFont="1" applyFill="1" applyBorder="1" applyAlignment="1">
      <alignment vertical="center" wrapText="1"/>
    </xf>
    <xf numFmtId="0" fontId="61" fillId="11" borderId="51" xfId="6" applyFont="1" applyFill="1" applyBorder="1" applyAlignment="1">
      <alignment vertical="center" wrapText="1"/>
    </xf>
    <xf numFmtId="0" fontId="60" fillId="14" borderId="59" xfId="6" applyFont="1" applyFill="1" applyBorder="1" applyAlignment="1">
      <alignment vertical="center" wrapText="1"/>
    </xf>
    <xf numFmtId="0" fontId="52" fillId="11" borderId="60" xfId="6" applyFont="1" applyFill="1" applyBorder="1" applyAlignment="1">
      <alignment vertical="center" wrapText="1"/>
    </xf>
    <xf numFmtId="0" fontId="60" fillId="14" borderId="69" xfId="6" applyFont="1" applyFill="1" applyBorder="1" applyAlignment="1">
      <alignment horizontal="center" vertical="center" wrapText="1"/>
    </xf>
    <xf numFmtId="0" fontId="61" fillId="11" borderId="73" xfId="6" applyFont="1" applyFill="1" applyBorder="1" applyAlignment="1">
      <alignment horizontal="center" vertical="center" wrapText="1"/>
    </xf>
    <xf numFmtId="0" fontId="52" fillId="11" borderId="75" xfId="6" applyFont="1" applyFill="1" applyBorder="1" applyAlignment="1">
      <alignment horizontal="center" vertical="center" wrapText="1"/>
    </xf>
    <xf numFmtId="0" fontId="60" fillId="14" borderId="70" xfId="6" applyFont="1" applyFill="1" applyBorder="1" applyAlignment="1">
      <alignment horizontal="center" vertical="center" wrapText="1"/>
    </xf>
    <xf numFmtId="0" fontId="61" fillId="11" borderId="71" xfId="6" applyFont="1" applyFill="1" applyBorder="1" applyAlignment="1">
      <alignment horizontal="center" vertical="center" wrapText="1"/>
    </xf>
    <xf numFmtId="0" fontId="61" fillId="11" borderId="3" xfId="6" applyFont="1" applyFill="1" applyBorder="1" applyAlignment="1">
      <alignment horizontal="center" vertical="center" wrapText="1"/>
    </xf>
    <xf numFmtId="0" fontId="61" fillId="11" borderId="0" xfId="6" applyFont="1" applyFill="1" applyAlignment="1">
      <alignment horizontal="center" vertical="center" wrapText="1"/>
    </xf>
    <xf numFmtId="0" fontId="61" fillId="11" borderId="5" xfId="6" applyFont="1" applyFill="1" applyBorder="1" applyAlignment="1">
      <alignment horizontal="center" vertical="center" wrapText="1"/>
    </xf>
    <xf numFmtId="0" fontId="61" fillId="11" borderId="1" xfId="6" applyFont="1" applyFill="1" applyBorder="1" applyAlignment="1">
      <alignment horizontal="center" vertical="center" wrapText="1"/>
    </xf>
    <xf numFmtId="0" fontId="60" fillId="14" borderId="72" xfId="6" applyFont="1" applyFill="1" applyBorder="1" applyAlignment="1">
      <alignment horizontal="center" vertical="center" wrapText="1"/>
    </xf>
    <xf numFmtId="0" fontId="61" fillId="11" borderId="74" xfId="6" applyFont="1" applyFill="1" applyBorder="1" applyAlignment="1">
      <alignment horizontal="center" vertical="center" wrapText="1"/>
    </xf>
    <xf numFmtId="0" fontId="61" fillId="11" borderId="76" xfId="6" applyFont="1" applyFill="1" applyBorder="1" applyAlignment="1">
      <alignment horizontal="center" vertical="center" wrapText="1"/>
    </xf>
    <xf numFmtId="0" fontId="62" fillId="16" borderId="6" xfId="6" applyFont="1" applyFill="1" applyBorder="1" applyAlignment="1">
      <alignment horizontal="left" vertical="center"/>
    </xf>
    <xf numFmtId="0" fontId="62" fillId="16" borderId="7" xfId="6" applyFont="1" applyFill="1" applyBorder="1" applyAlignment="1">
      <alignment horizontal="left" vertical="center"/>
    </xf>
    <xf numFmtId="0" fontId="62" fillId="16" borderId="61" xfId="6" applyFont="1" applyFill="1" applyBorder="1" applyAlignment="1">
      <alignment horizontal="left" vertical="center"/>
    </xf>
    <xf numFmtId="0" fontId="62" fillId="2" borderId="6" xfId="6" applyFont="1" applyFill="1" applyBorder="1" applyAlignment="1" applyProtection="1">
      <alignment horizontal="left" vertical="center"/>
      <protection locked="0"/>
    </xf>
    <xf numFmtId="0" fontId="62" fillId="2" borderId="7" xfId="6" applyFont="1" applyFill="1" applyBorder="1" applyAlignment="1" applyProtection="1">
      <alignment horizontal="left" vertical="center"/>
      <protection locked="0"/>
    </xf>
    <xf numFmtId="0" fontId="62" fillId="2" borderId="61" xfId="6" applyFont="1" applyFill="1" applyBorder="1" applyAlignment="1" applyProtection="1">
      <alignment horizontal="left" vertical="center"/>
      <protection locked="0"/>
    </xf>
    <xf numFmtId="0" fontId="62" fillId="2" borderId="5" xfId="6" applyFont="1" applyFill="1" applyBorder="1" applyAlignment="1" applyProtection="1">
      <alignment horizontal="left" vertical="center"/>
      <protection locked="0"/>
    </xf>
    <xf numFmtId="0" fontId="62" fillId="2" borderId="1" xfId="6" applyFont="1" applyFill="1" applyBorder="1" applyAlignment="1" applyProtection="1">
      <alignment horizontal="left" vertical="center"/>
      <protection locked="0"/>
    </xf>
    <xf numFmtId="0" fontId="62" fillId="2" borderId="66" xfId="6" applyFont="1" applyFill="1" applyBorder="1" applyAlignment="1" applyProtection="1">
      <alignment horizontal="left" vertical="center"/>
      <protection locked="0"/>
    </xf>
    <xf numFmtId="0" fontId="60" fillId="14" borderId="85" xfId="6" applyFont="1" applyFill="1" applyBorder="1" applyAlignment="1">
      <alignment horizontal="center" vertical="center" wrapText="1"/>
    </xf>
    <xf numFmtId="0" fontId="53" fillId="11" borderId="86" xfId="6" applyFont="1" applyFill="1" applyBorder="1" applyAlignment="1">
      <alignment horizontal="center" vertical="center" wrapText="1"/>
    </xf>
    <xf numFmtId="0" fontId="60" fillId="14" borderId="67" xfId="6" applyFont="1" applyFill="1" applyBorder="1" applyAlignment="1">
      <alignment horizontal="center" vertical="center" wrapText="1"/>
    </xf>
    <xf numFmtId="0" fontId="61" fillId="11" borderId="68" xfId="6" applyFont="1" applyFill="1" applyBorder="1" applyAlignment="1">
      <alignment horizontal="center" vertical="center" wrapText="1"/>
    </xf>
    <xf numFmtId="0" fontId="60" fillId="14" borderId="9" xfId="6" applyFont="1" applyFill="1" applyBorder="1" applyAlignment="1">
      <alignment horizontal="left" vertical="center" wrapText="1"/>
    </xf>
    <xf numFmtId="0" fontId="53" fillId="11" borderId="10" xfId="6" applyFont="1" applyFill="1" applyBorder="1" applyAlignment="1">
      <alignment horizontal="left" vertical="center" wrapText="1"/>
    </xf>
    <xf numFmtId="0" fontId="53" fillId="11" borderId="3" xfId="6" applyFont="1" applyFill="1" applyBorder="1" applyAlignment="1">
      <alignment horizontal="left" vertical="center" wrapText="1"/>
    </xf>
    <xf numFmtId="0" fontId="53" fillId="11" borderId="4" xfId="6" applyFont="1" applyFill="1" applyBorder="1" applyAlignment="1">
      <alignment horizontal="left" vertical="center" wrapText="1"/>
    </xf>
    <xf numFmtId="0" fontId="60" fillId="14" borderId="79" xfId="0" applyFont="1" applyFill="1" applyBorder="1" applyAlignment="1">
      <alignment horizontal="center" vertical="center"/>
    </xf>
    <xf numFmtId="0" fontId="52" fillId="11" borderId="77" xfId="0" applyFont="1" applyFill="1" applyBorder="1" applyAlignment="1">
      <alignment horizontal="center" vertical="center"/>
    </xf>
    <xf numFmtId="0" fontId="52" fillId="11" borderId="78" xfId="0" applyFont="1" applyFill="1" applyBorder="1" applyAlignment="1">
      <alignment horizontal="center" vertical="center"/>
    </xf>
    <xf numFmtId="0" fontId="60" fillId="14" borderId="3" xfId="6" applyFont="1" applyFill="1" applyBorder="1" applyAlignment="1">
      <alignment horizontal="left" vertical="center" wrapText="1"/>
    </xf>
    <xf numFmtId="0" fontId="53" fillId="11" borderId="21" xfId="6" applyFont="1" applyFill="1" applyBorder="1" applyAlignment="1">
      <alignment horizontal="left" vertical="center" wrapText="1"/>
    </xf>
    <xf numFmtId="0" fontId="53" fillId="11" borderId="22" xfId="6" applyFont="1" applyFill="1" applyBorder="1" applyAlignment="1">
      <alignment horizontal="left" vertical="center" wrapText="1"/>
    </xf>
    <xf numFmtId="0" fontId="60" fillId="14" borderId="0" xfId="6" applyFont="1" applyFill="1" applyAlignment="1">
      <alignment horizontal="left" vertical="center" wrapText="1"/>
    </xf>
    <xf numFmtId="0" fontId="53" fillId="11" borderId="1" xfId="6" applyFont="1" applyFill="1" applyBorder="1" applyAlignment="1">
      <alignment horizontal="left" vertical="center" wrapText="1"/>
    </xf>
    <xf numFmtId="0" fontId="60" fillId="14" borderId="20" xfId="6" applyFont="1" applyFill="1" applyBorder="1" applyAlignment="1">
      <alignment horizontal="left" vertical="center" wrapText="1"/>
    </xf>
    <xf numFmtId="0" fontId="53" fillId="11" borderId="20" xfId="6" applyFont="1" applyFill="1" applyBorder="1" applyAlignment="1">
      <alignment horizontal="left" vertical="center" wrapText="1"/>
    </xf>
    <xf numFmtId="0" fontId="18" fillId="16" borderId="6" xfId="6" applyFont="1" applyFill="1" applyBorder="1" applyAlignment="1">
      <alignment horizontal="left" vertical="center"/>
    </xf>
    <xf numFmtId="0" fontId="18" fillId="16" borderId="7" xfId="6" applyFont="1" applyFill="1" applyBorder="1" applyAlignment="1">
      <alignment horizontal="left" vertical="center"/>
    </xf>
    <xf numFmtId="0" fontId="18" fillId="16" borderId="8" xfId="6" applyFont="1" applyFill="1" applyBorder="1" applyAlignment="1">
      <alignment horizontal="left" vertical="center"/>
    </xf>
    <xf numFmtId="0" fontId="18" fillId="16" borderId="7" xfId="6" applyFont="1" applyFill="1" applyBorder="1" applyAlignment="1">
      <alignment horizontal="left" vertical="center" wrapText="1"/>
    </xf>
    <xf numFmtId="0" fontId="18" fillId="16" borderId="8" xfId="6" applyFont="1" applyFill="1" applyBorder="1" applyAlignment="1">
      <alignment horizontal="left" vertical="center" wrapText="1"/>
    </xf>
    <xf numFmtId="0" fontId="6" fillId="0" borderId="0" xfId="6" applyFont="1" applyAlignment="1">
      <alignment horizontal="center" vertical="center" wrapText="1"/>
    </xf>
    <xf numFmtId="0" fontId="10" fillId="0" borderId="0" xfId="6" applyFont="1" applyAlignment="1">
      <alignment horizontal="center" vertical="center" wrapText="1"/>
    </xf>
    <xf numFmtId="0" fontId="18" fillId="0" borderId="9" xfId="6" applyFont="1" applyBorder="1" applyAlignment="1">
      <alignment horizontal="left" vertical="center" wrapText="1"/>
    </xf>
    <xf numFmtId="0" fontId="18" fillId="0" borderId="10" xfId="6" applyFont="1" applyBorder="1" applyAlignment="1">
      <alignment horizontal="left" vertical="center" wrapText="1"/>
    </xf>
    <xf numFmtId="0" fontId="18" fillId="0" borderId="5" xfId="6" applyFont="1" applyBorder="1" applyAlignment="1">
      <alignment horizontal="left" vertical="center" wrapText="1"/>
    </xf>
    <xf numFmtId="0" fontId="18" fillId="0" borderId="11" xfId="6" applyFont="1" applyBorder="1" applyAlignment="1">
      <alignment horizontal="left" vertical="center" wrapText="1"/>
    </xf>
    <xf numFmtId="0" fontId="18" fillId="0" borderId="3" xfId="6" applyFont="1" applyBorder="1" applyAlignment="1">
      <alignment horizontal="left" vertical="center" wrapText="1"/>
    </xf>
    <xf numFmtId="0" fontId="18" fillId="0" borderId="21" xfId="6" applyFont="1" applyBorder="1" applyAlignment="1">
      <alignment horizontal="left" vertical="center" wrapText="1"/>
    </xf>
    <xf numFmtId="0" fontId="18" fillId="0" borderId="22" xfId="6" applyFont="1" applyBorder="1" applyAlignment="1">
      <alignment horizontal="left" vertical="center" wrapText="1"/>
    </xf>
    <xf numFmtId="0" fontId="18" fillId="0" borderId="0" xfId="6" applyFont="1" applyAlignment="1">
      <alignment horizontal="left" vertical="center" wrapText="1"/>
    </xf>
    <xf numFmtId="0" fontId="18" fillId="0" borderId="1" xfId="6" applyFont="1" applyBorder="1" applyAlignment="1">
      <alignment horizontal="left" vertical="center" wrapText="1"/>
    </xf>
    <xf numFmtId="0" fontId="18" fillId="0" borderId="20" xfId="6" applyFont="1" applyBorder="1" applyAlignment="1">
      <alignment horizontal="left" vertical="center" wrapText="1"/>
    </xf>
    <xf numFmtId="0" fontId="18" fillId="0" borderId="0" xfId="6" applyFont="1" applyAlignment="1" applyProtection="1">
      <alignment vertical="top" wrapText="1"/>
      <protection hidden="1"/>
    </xf>
    <xf numFmtId="0" fontId="25" fillId="0" borderId="6" xfId="6" quotePrefix="1" applyFont="1" applyBorder="1" applyAlignment="1">
      <alignment horizontal="left" vertical="center"/>
    </xf>
    <xf numFmtId="0" fontId="25" fillId="0" borderId="7" xfId="6" quotePrefix="1" applyFont="1" applyBorder="1" applyAlignment="1">
      <alignment horizontal="left" vertical="center"/>
    </xf>
    <xf numFmtId="0" fontId="25" fillId="0" borderId="8" xfId="6" quotePrefix="1" applyFont="1" applyBorder="1" applyAlignment="1">
      <alignment horizontal="left" vertical="center"/>
    </xf>
    <xf numFmtId="0" fontId="25" fillId="0" borderId="6" xfId="6" applyFont="1" applyBorder="1">
      <alignment vertical="center"/>
    </xf>
    <xf numFmtId="0" fontId="25" fillId="0" borderId="7" xfId="6" applyFont="1" applyBorder="1">
      <alignment vertical="center"/>
    </xf>
    <xf numFmtId="0" fontId="18" fillId="0" borderId="6" xfId="6" applyFont="1" applyBorder="1" applyAlignment="1">
      <alignment horizontal="center" vertical="center" wrapText="1"/>
    </xf>
    <xf numFmtId="0" fontId="4" fillId="0" borderId="8" xfId="6" applyBorder="1" applyAlignment="1">
      <alignment horizontal="center" vertical="center" wrapText="1"/>
    </xf>
    <xf numFmtId="0" fontId="18" fillId="0" borderId="7" xfId="6" applyFont="1" applyBorder="1" applyAlignment="1">
      <alignment horizontal="center" vertical="center" wrapText="1"/>
    </xf>
    <xf numFmtId="0" fontId="18" fillId="0" borderId="8" xfId="6" applyFont="1" applyBorder="1" applyAlignment="1">
      <alignment horizontal="center" vertical="center" wrapText="1"/>
    </xf>
    <xf numFmtId="0" fontId="0" fillId="0" borderId="0" xfId="6" applyFont="1" applyAlignment="1" applyProtection="1">
      <alignment vertical="top" wrapText="1"/>
      <protection hidden="1"/>
    </xf>
    <xf numFmtId="0" fontId="18" fillId="16" borderId="6" xfId="6" applyFont="1" applyFill="1" applyBorder="1" applyAlignment="1">
      <alignment horizontal="left" vertical="center" wrapText="1"/>
    </xf>
    <xf numFmtId="0" fontId="18" fillId="3" borderId="8" xfId="6" applyFont="1" applyFill="1" applyBorder="1" applyAlignment="1">
      <alignment horizontal="left" vertical="center" wrapText="1"/>
    </xf>
    <xf numFmtId="0" fontId="25" fillId="0" borderId="31" xfId="4" applyFont="1" applyBorder="1" applyAlignment="1">
      <alignment horizontal="center" vertical="center" wrapText="1"/>
    </xf>
    <xf numFmtId="0" fontId="25" fillId="0" borderId="21" xfId="4" applyFont="1" applyBorder="1" applyAlignment="1">
      <alignment horizontal="center" vertical="center" wrapText="1"/>
    </xf>
    <xf numFmtId="0" fontId="25" fillId="0" borderId="22" xfId="4" applyFont="1" applyBorder="1" applyAlignment="1">
      <alignment horizontal="center" vertical="center" wrapText="1"/>
    </xf>
    <xf numFmtId="0" fontId="25" fillId="0" borderId="21" xfId="6" applyFont="1" applyBorder="1" applyAlignment="1">
      <alignment horizontal="center" vertical="center" wrapText="1"/>
    </xf>
    <xf numFmtId="0" fontId="4" fillId="0" borderId="22" xfId="6" applyBorder="1" applyAlignment="1">
      <alignment horizontal="center" vertical="center" wrapText="1"/>
    </xf>
    <xf numFmtId="0" fontId="25" fillId="0" borderId="31" xfId="6" applyFont="1" applyBorder="1" applyAlignment="1">
      <alignment horizontal="center" vertical="center" wrapText="1"/>
    </xf>
    <xf numFmtId="0" fontId="25" fillId="0" borderId="9" xfId="6" applyFont="1" applyBorder="1" applyAlignment="1">
      <alignment horizontal="center" vertical="center" wrapText="1"/>
    </xf>
    <xf numFmtId="0" fontId="25" fillId="0" borderId="2" xfId="6" applyFont="1" applyBorder="1" applyAlignment="1">
      <alignment horizontal="center" vertical="center" wrapText="1"/>
    </xf>
    <xf numFmtId="0" fontId="25" fillId="0" borderId="3" xfId="6" applyFont="1" applyBorder="1" applyAlignment="1">
      <alignment horizontal="center" vertical="center" wrapText="1"/>
    </xf>
    <xf numFmtId="0" fontId="25" fillId="0" borderId="0" xfId="6" applyFont="1" applyAlignment="1">
      <alignment horizontal="center" vertical="center" wrapText="1"/>
    </xf>
    <xf numFmtId="0" fontId="25" fillId="0" borderId="5" xfId="6" applyFont="1" applyBorder="1" applyAlignment="1">
      <alignment horizontal="center" vertical="center" wrapText="1"/>
    </xf>
    <xf numFmtId="0" fontId="25" fillId="0" borderId="1" xfId="6" applyFont="1" applyBorder="1" applyAlignment="1">
      <alignment horizontal="center" vertical="center" wrapText="1"/>
    </xf>
    <xf numFmtId="0" fontId="25" fillId="0" borderId="22" xfId="6" applyFont="1" applyBorder="1" applyAlignment="1">
      <alignment horizontal="center" vertical="center" wrapText="1"/>
    </xf>
    <xf numFmtId="0" fontId="20" fillId="0" borderId="31" xfId="6" applyFont="1" applyBorder="1" applyAlignment="1">
      <alignment horizontal="center" vertical="center" wrapText="1"/>
    </xf>
    <xf numFmtId="0" fontId="20" fillId="0" borderId="21" xfId="6" applyFont="1" applyBorder="1" applyAlignment="1">
      <alignment horizontal="center" vertical="center" wrapText="1"/>
    </xf>
    <xf numFmtId="0" fontId="25" fillId="0" borderId="6" xfId="6" applyFont="1" applyBorder="1" applyAlignment="1">
      <alignment horizontal="center" vertical="center" wrapText="1"/>
    </xf>
    <xf numFmtId="0" fontId="25" fillId="0" borderId="7" xfId="6" applyFont="1" applyBorder="1" applyAlignment="1">
      <alignment horizontal="center" vertical="center" wrapText="1"/>
    </xf>
    <xf numFmtId="0" fontId="25" fillId="0" borderId="9" xfId="6" applyFont="1" applyBorder="1" applyAlignment="1">
      <alignment vertical="center" wrapText="1"/>
    </xf>
    <xf numFmtId="0" fontId="10" fillId="0" borderId="10" xfId="6" applyFont="1" applyBorder="1" applyAlignment="1">
      <alignment vertical="center" wrapText="1"/>
    </xf>
    <xf numFmtId="0" fontId="10" fillId="0" borderId="3" xfId="6" applyFont="1" applyBorder="1" applyAlignment="1">
      <alignment vertical="center" wrapText="1"/>
    </xf>
    <xf numFmtId="0" fontId="10" fillId="0" borderId="4" xfId="6" applyFont="1" applyBorder="1" applyAlignment="1">
      <alignment vertical="center" wrapText="1"/>
    </xf>
    <xf numFmtId="0" fontId="10" fillId="0" borderId="5" xfId="6" applyFont="1" applyBorder="1" applyAlignment="1">
      <alignment vertical="center" wrapText="1"/>
    </xf>
    <xf numFmtId="0" fontId="10" fillId="0" borderId="11" xfId="6" applyFont="1" applyBorder="1" applyAlignment="1">
      <alignment vertical="center" wrapText="1"/>
    </xf>
    <xf numFmtId="0" fontId="25" fillId="0" borderId="6" xfId="6" applyFont="1" applyBorder="1" applyAlignment="1">
      <alignment horizontal="left" vertical="center" wrapText="1"/>
    </xf>
    <xf numFmtId="0" fontId="10" fillId="0" borderId="7" xfId="6" applyFont="1" applyBorder="1" applyAlignment="1">
      <alignment horizontal="left" vertical="center" wrapText="1"/>
    </xf>
    <xf numFmtId="0" fontId="10" fillId="0" borderId="8" xfId="6" applyFont="1" applyBorder="1" applyAlignment="1">
      <alignment horizontal="left" vertical="center" wrapText="1"/>
    </xf>
    <xf numFmtId="0" fontId="10" fillId="0" borderId="8" xfId="6" applyFont="1" applyBorder="1" applyAlignment="1">
      <alignment horizontal="center" vertical="center" wrapText="1"/>
    </xf>
    <xf numFmtId="0" fontId="18" fillId="16" borderId="6" xfId="6" applyFont="1" applyFill="1" applyBorder="1" applyAlignment="1">
      <alignment horizontal="center" vertical="center" wrapText="1"/>
    </xf>
    <xf numFmtId="0" fontId="4" fillId="3" borderId="8" xfId="6" applyFill="1" applyBorder="1" applyAlignment="1">
      <alignment horizontal="center" vertical="center" wrapText="1"/>
    </xf>
    <xf numFmtId="0" fontId="18" fillId="0" borderId="31" xfId="6" applyFont="1" applyBorder="1" applyAlignment="1">
      <alignment vertical="center" wrapText="1"/>
    </xf>
    <xf numFmtId="0" fontId="4" fillId="0" borderId="22" xfId="6" applyBorder="1" applyAlignment="1">
      <alignment vertical="center" wrapText="1"/>
    </xf>
    <xf numFmtId="0" fontId="60" fillId="14" borderId="21" xfId="4" applyFont="1" applyFill="1" applyBorder="1" applyAlignment="1">
      <alignment horizontal="left" vertical="center" wrapText="1"/>
    </xf>
    <xf numFmtId="0" fontId="53" fillId="11" borderId="21" xfId="4" applyFont="1" applyFill="1" applyBorder="1" applyAlignment="1">
      <alignment horizontal="left" vertical="center" wrapText="1"/>
    </xf>
    <xf numFmtId="0" fontId="53" fillId="11" borderId="22" xfId="4" applyFont="1" applyFill="1" applyBorder="1" applyAlignment="1">
      <alignment horizontal="left" vertical="center" wrapText="1"/>
    </xf>
    <xf numFmtId="0" fontId="60" fillId="14" borderId="31" xfId="4" applyFont="1" applyFill="1" applyBorder="1" applyAlignment="1">
      <alignment horizontal="left" vertical="center" wrapText="1"/>
    </xf>
    <xf numFmtId="0" fontId="60" fillId="14" borderId="85" xfId="4" applyFont="1" applyFill="1" applyBorder="1" applyAlignment="1">
      <alignment horizontal="center" vertical="center" wrapText="1"/>
    </xf>
    <xf numFmtId="0" fontId="53" fillId="11" borderId="86" xfId="4" applyFont="1" applyFill="1" applyBorder="1" applyAlignment="1">
      <alignment horizontal="center" vertical="center" wrapText="1"/>
    </xf>
    <xf numFmtId="0" fontId="60" fillId="14" borderId="87" xfId="0" applyFont="1" applyFill="1" applyBorder="1" applyAlignment="1">
      <alignment horizontal="center" vertical="center"/>
    </xf>
    <xf numFmtId="0" fontId="52" fillId="11" borderId="8" xfId="0" applyFont="1" applyFill="1" applyBorder="1" applyAlignment="1">
      <alignment horizontal="center" vertical="center"/>
    </xf>
    <xf numFmtId="0" fontId="52" fillId="11" borderId="53" xfId="0" applyFont="1" applyFill="1" applyBorder="1" applyAlignment="1">
      <alignment horizontal="center" vertical="center"/>
    </xf>
    <xf numFmtId="0" fontId="60" fillId="14" borderId="9" xfId="4" applyFont="1" applyFill="1" applyBorder="1" applyAlignment="1">
      <alignment horizontal="left" vertical="center" wrapText="1"/>
    </xf>
    <xf numFmtId="0" fontId="53" fillId="11" borderId="10" xfId="4" applyFont="1" applyFill="1" applyBorder="1" applyAlignment="1">
      <alignment horizontal="left" vertical="center" wrapText="1"/>
    </xf>
    <xf numFmtId="0" fontId="53" fillId="11" borderId="3" xfId="4" applyFont="1" applyFill="1" applyBorder="1" applyAlignment="1">
      <alignment horizontal="left" vertical="center" wrapText="1"/>
    </xf>
    <xf numFmtId="0" fontId="53" fillId="11" borderId="4" xfId="4" applyFont="1" applyFill="1" applyBorder="1" applyAlignment="1">
      <alignment horizontal="left" vertical="center" wrapText="1"/>
    </xf>
    <xf numFmtId="0" fontId="18" fillId="0" borderId="0" xfId="4" applyFont="1" applyAlignment="1">
      <alignment vertical="top" wrapText="1"/>
    </xf>
    <xf numFmtId="0" fontId="18" fillId="16" borderId="7" xfId="4" applyFont="1" applyFill="1" applyBorder="1" applyAlignment="1">
      <alignment horizontal="left" vertical="center" wrapText="1"/>
    </xf>
    <xf numFmtId="0" fontId="18" fillId="3" borderId="7" xfId="4" applyFont="1" applyFill="1" applyBorder="1" applyAlignment="1">
      <alignment horizontal="left" vertical="center" wrapText="1"/>
    </xf>
    <xf numFmtId="0" fontId="18" fillId="3" borderId="8" xfId="4" applyFont="1" applyFill="1" applyBorder="1" applyAlignment="1">
      <alignment horizontal="left" vertical="center" wrapText="1"/>
    </xf>
    <xf numFmtId="0" fontId="0" fillId="0" borderId="0" xfId="4" applyFont="1" applyAlignment="1">
      <alignment vertical="top" wrapText="1"/>
    </xf>
    <xf numFmtId="0" fontId="18" fillId="2" borderId="7" xfId="4" applyFont="1" applyFill="1" applyBorder="1" applyAlignment="1" applyProtection="1">
      <alignment horizontal="left" vertical="center" wrapText="1"/>
      <protection locked="0"/>
    </xf>
    <xf numFmtId="0" fontId="18" fillId="2" borderId="8" xfId="4" applyFont="1" applyFill="1" applyBorder="1" applyAlignment="1" applyProtection="1">
      <alignment horizontal="left" vertical="center" wrapText="1"/>
      <protection locked="0"/>
    </xf>
    <xf numFmtId="0" fontId="18" fillId="0" borderId="3" xfId="4" applyFont="1" applyBorder="1" applyAlignment="1">
      <alignment horizontal="left" vertical="center" wrapText="1"/>
    </xf>
    <xf numFmtId="0" fontId="18" fillId="0" borderId="4" xfId="4" applyFont="1" applyBorder="1" applyAlignment="1">
      <alignment horizontal="left" vertical="center" wrapText="1"/>
    </xf>
    <xf numFmtId="0" fontId="25" fillId="0" borderId="6" xfId="4" quotePrefix="1" applyFont="1" applyBorder="1" applyAlignment="1">
      <alignment horizontal="left" vertical="center"/>
    </xf>
    <xf numFmtId="0" fontId="25" fillId="0" borderId="7" xfId="4" quotePrefix="1" applyFont="1" applyBorder="1" applyAlignment="1">
      <alignment horizontal="left" vertical="center"/>
    </xf>
    <xf numFmtId="0" fontId="25" fillId="0" borderId="8" xfId="4" quotePrefix="1" applyFont="1" applyBorder="1" applyAlignment="1">
      <alignment horizontal="left" vertical="center"/>
    </xf>
    <xf numFmtId="0" fontId="25" fillId="0" borderId="6" xfId="4" applyFont="1" applyBorder="1">
      <alignment vertical="center"/>
    </xf>
    <xf numFmtId="0" fontId="25" fillId="0" borderId="7" xfId="4" applyFont="1" applyBorder="1">
      <alignment vertical="center"/>
    </xf>
    <xf numFmtId="0" fontId="18" fillId="0" borderId="6" xfId="4" applyFont="1" applyBorder="1" applyAlignment="1">
      <alignment horizontal="center" vertical="center" wrapText="1"/>
    </xf>
    <xf numFmtId="0" fontId="4" fillId="0" borderId="8" xfId="4" applyBorder="1" applyAlignment="1">
      <alignment horizontal="center" vertical="center" wrapText="1"/>
    </xf>
    <xf numFmtId="0" fontId="20" fillId="0" borderId="7" xfId="4" applyFont="1" applyBorder="1" applyAlignment="1">
      <alignment horizontal="center" vertical="center" wrapText="1"/>
    </xf>
    <xf numFmtId="0" fontId="20" fillId="0" borderId="8" xfId="4" applyFont="1" applyBorder="1" applyAlignment="1">
      <alignment horizontal="center" vertical="center" wrapText="1"/>
    </xf>
    <xf numFmtId="0" fontId="18" fillId="16" borderId="6" xfId="4" applyFont="1" applyFill="1" applyBorder="1">
      <alignment vertical="center"/>
    </xf>
    <xf numFmtId="0" fontId="0" fillId="3" borderId="7" xfId="0" applyFill="1" applyBorder="1" applyAlignment="1">
      <alignment vertical="center"/>
    </xf>
    <xf numFmtId="0" fontId="0" fillId="3" borderId="8" xfId="0" applyFill="1" applyBorder="1" applyAlignment="1">
      <alignment vertical="center"/>
    </xf>
    <xf numFmtId="0" fontId="18" fillId="0" borderId="21" xfId="4" applyFont="1" applyBorder="1" applyAlignment="1">
      <alignment horizontal="left" vertical="center" wrapText="1"/>
    </xf>
    <xf numFmtId="0" fontId="18" fillId="0" borderId="22" xfId="4" applyFont="1" applyBorder="1" applyAlignment="1">
      <alignment horizontal="left" vertical="center" wrapText="1"/>
    </xf>
    <xf numFmtId="0" fontId="18" fillId="0" borderId="31" xfId="4" applyFont="1" applyBorder="1" applyAlignment="1">
      <alignment horizontal="left" vertical="center" wrapText="1"/>
    </xf>
    <xf numFmtId="0" fontId="18" fillId="0" borderId="20" xfId="4" applyFont="1" applyBorder="1" applyAlignment="1">
      <alignment horizontal="left" vertical="center" wrapText="1"/>
    </xf>
    <xf numFmtId="0" fontId="20" fillId="0" borderId="31" xfId="4" applyFont="1" applyBorder="1" applyAlignment="1">
      <alignment horizontal="center" vertical="center" wrapText="1"/>
    </xf>
    <xf numFmtId="0" fontId="4" fillId="0" borderId="21" xfId="4" applyBorder="1" applyAlignment="1">
      <alignment horizontal="center" vertical="center" wrapText="1"/>
    </xf>
    <xf numFmtId="0" fontId="25"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4" fillId="0" borderId="22" xfId="4" applyBorder="1" applyAlignment="1">
      <alignment horizontal="center" vertical="center" wrapText="1"/>
    </xf>
    <xf numFmtId="0" fontId="6" fillId="0" borderId="0" xfId="4" applyFont="1" applyAlignment="1">
      <alignment horizontal="center" vertical="center" wrapText="1"/>
    </xf>
    <xf numFmtId="0" fontId="10" fillId="0" borderId="0" xfId="4" applyFont="1" applyAlignment="1">
      <alignment horizontal="center" vertical="center" wrapText="1"/>
    </xf>
    <xf numFmtId="0" fontId="25" fillId="0" borderId="0" xfId="4" applyFont="1" applyAlignment="1">
      <alignment horizontal="center" vertical="center" wrapText="1"/>
    </xf>
    <xf numFmtId="0" fontId="25" fillId="0" borderId="9" xfId="4" applyFont="1" applyBorder="1" applyAlignment="1">
      <alignment vertical="center" wrapText="1"/>
    </xf>
    <xf numFmtId="0" fontId="10" fillId="0" borderId="10" xfId="4" applyFont="1" applyBorder="1" applyAlignment="1">
      <alignment vertical="center" wrapText="1"/>
    </xf>
    <xf numFmtId="0" fontId="10" fillId="0" borderId="3" xfId="4" applyFont="1" applyBorder="1" applyAlignment="1">
      <alignment vertical="center" wrapText="1"/>
    </xf>
    <xf numFmtId="0" fontId="10" fillId="0" borderId="4" xfId="4" applyFont="1" applyBorder="1" applyAlignment="1">
      <alignment vertical="center" wrapText="1"/>
    </xf>
    <xf numFmtId="0" fontId="10" fillId="0" borderId="5" xfId="4" applyFont="1" applyBorder="1" applyAlignment="1">
      <alignment vertical="center" wrapText="1"/>
    </xf>
    <xf numFmtId="0" fontId="10" fillId="0" borderId="11" xfId="4" applyFont="1" applyBorder="1" applyAlignment="1">
      <alignment vertical="center" wrapText="1"/>
    </xf>
    <xf numFmtId="0" fontId="25" fillId="0" borderId="6" xfId="4" applyFont="1" applyBorder="1" applyAlignment="1">
      <alignment horizontal="left" vertical="center" wrapText="1"/>
    </xf>
    <xf numFmtId="0" fontId="10" fillId="0" borderId="7" xfId="4" applyFont="1" applyBorder="1" applyAlignment="1">
      <alignment horizontal="left" vertical="center" wrapText="1"/>
    </xf>
    <xf numFmtId="0" fontId="10" fillId="0" borderId="8" xfId="4" applyFont="1" applyBorder="1" applyAlignment="1">
      <alignment horizontal="left" vertical="center" wrapText="1"/>
    </xf>
    <xf numFmtId="0" fontId="18" fillId="16" borderId="6" xfId="6" applyFont="1" applyFill="1" applyBorder="1" applyAlignment="1">
      <alignment horizontal="left" vertical="center" wrapText="1" indent="1"/>
    </xf>
    <xf numFmtId="0" fontId="4" fillId="3" borderId="7" xfId="6" applyFill="1" applyBorder="1" applyAlignment="1">
      <alignment horizontal="left" vertical="center" wrapText="1" indent="1"/>
    </xf>
    <xf numFmtId="0" fontId="4" fillId="3" borderId="8" xfId="6" applyFill="1" applyBorder="1" applyAlignment="1">
      <alignment horizontal="left" vertical="center" wrapText="1" indent="1"/>
    </xf>
    <xf numFmtId="0" fontId="18" fillId="16" borderId="6" xfId="4" applyFont="1" applyFill="1" applyBorder="1" applyAlignment="1">
      <alignment horizontal="center" vertical="center" wrapText="1"/>
    </xf>
    <xf numFmtId="0" fontId="4" fillId="3" borderId="8" xfId="4" applyFill="1" applyBorder="1" applyAlignment="1">
      <alignment horizontal="center" vertical="center" wrapText="1"/>
    </xf>
    <xf numFmtId="0" fontId="18" fillId="0" borderId="31" xfId="4" applyFont="1" applyBorder="1" applyAlignment="1">
      <alignment vertical="center" wrapText="1"/>
    </xf>
    <xf numFmtId="0" fontId="4" fillId="0" borderId="22" xfId="4" applyBorder="1" applyAlignment="1">
      <alignment vertical="center" wrapText="1"/>
    </xf>
    <xf numFmtId="0" fontId="18" fillId="16" borderId="6" xfId="4" applyFont="1" applyFill="1" applyBorder="1" applyAlignment="1">
      <alignment horizontal="left" vertical="center" wrapText="1" indent="1"/>
    </xf>
    <xf numFmtId="0" fontId="4" fillId="3" borderId="7" xfId="4" applyFill="1" applyBorder="1" applyAlignment="1">
      <alignment horizontal="left" vertical="center" wrapText="1" indent="1"/>
    </xf>
    <xf numFmtId="0" fontId="4" fillId="3" borderId="8" xfId="4" applyFill="1" applyBorder="1" applyAlignment="1">
      <alignment horizontal="left" vertical="center" wrapText="1" indent="1"/>
    </xf>
    <xf numFmtId="0" fontId="25" fillId="0" borderId="9" xfId="4" applyFont="1" applyBorder="1" applyAlignment="1">
      <alignment horizontal="center" vertical="center" wrapText="1"/>
    </xf>
    <xf numFmtId="0" fontId="25" fillId="0" borderId="2" xfId="4" applyFont="1" applyBorder="1" applyAlignment="1">
      <alignment horizontal="center" vertical="center" wrapText="1"/>
    </xf>
    <xf numFmtId="0" fontId="25" fillId="0" borderId="3" xfId="4" applyFont="1" applyBorder="1" applyAlignment="1">
      <alignment horizontal="center" vertical="center" wrapText="1"/>
    </xf>
    <xf numFmtId="0" fontId="25" fillId="0" borderId="5" xfId="4" applyFont="1" applyBorder="1" applyAlignment="1">
      <alignment horizontal="center" vertical="center" wrapText="1"/>
    </xf>
    <xf numFmtId="0" fontId="25" fillId="0" borderId="1" xfId="4" applyFont="1" applyBorder="1" applyAlignment="1">
      <alignment horizontal="center" vertical="center" wrapText="1"/>
    </xf>
    <xf numFmtId="0" fontId="62" fillId="16" borderId="6" xfId="6" applyFont="1" applyFill="1" applyBorder="1" applyAlignment="1">
      <alignment horizontal="left" vertical="center" wrapText="1"/>
    </xf>
    <xf numFmtId="0" fontId="62" fillId="16" borderId="8" xfId="6" applyFont="1" applyFill="1" applyBorder="1" applyAlignment="1">
      <alignment horizontal="left" vertical="center" wrapText="1"/>
    </xf>
    <xf numFmtId="0" fontId="62" fillId="16" borderId="52" xfId="6" applyFont="1" applyFill="1" applyBorder="1" applyAlignment="1">
      <alignment horizontal="left" vertical="center" wrapText="1"/>
    </xf>
    <xf numFmtId="0" fontId="62" fillId="16" borderId="53" xfId="6" applyFont="1" applyFill="1" applyBorder="1" applyAlignment="1">
      <alignment horizontal="left" vertical="center" wrapText="1"/>
    </xf>
    <xf numFmtId="0" fontId="62" fillId="16" borderId="6" xfId="6" applyFont="1" applyFill="1" applyBorder="1" applyAlignment="1" applyProtection="1">
      <alignment horizontal="left" vertical="center"/>
      <protection locked="0"/>
    </xf>
    <xf numFmtId="0" fontId="62" fillId="16" borderId="7" xfId="6" applyFont="1" applyFill="1" applyBorder="1" applyAlignment="1" applyProtection="1">
      <alignment horizontal="left" vertical="center"/>
      <protection locked="0"/>
    </xf>
    <xf numFmtId="0" fontId="62" fillId="16" borderId="61" xfId="6" applyFont="1" applyFill="1" applyBorder="1" applyAlignment="1" applyProtection="1">
      <alignment horizontal="left" vertical="center"/>
      <protection locked="0"/>
    </xf>
    <xf numFmtId="0" fontId="60" fillId="14" borderId="67" xfId="4" quotePrefix="1" applyFont="1" applyFill="1" applyBorder="1" applyAlignment="1">
      <alignment horizontal="left" vertical="center"/>
    </xf>
    <xf numFmtId="0" fontId="61" fillId="11" borderId="82" xfId="4" quotePrefix="1" applyFont="1" applyFill="1" applyBorder="1" applyAlignment="1">
      <alignment horizontal="left" vertical="center"/>
    </xf>
    <xf numFmtId="0" fontId="61" fillId="11" borderId="68" xfId="4" quotePrefix="1" applyFont="1" applyFill="1" applyBorder="1" applyAlignment="1">
      <alignment horizontal="left" vertical="center"/>
    </xf>
    <xf numFmtId="0" fontId="65" fillId="11" borderId="73" xfId="6" applyFont="1" applyFill="1" applyBorder="1" applyAlignment="1">
      <alignment horizontal="center" vertical="center" wrapText="1"/>
    </xf>
    <xf numFmtId="0" fontId="65" fillId="11" borderId="89" xfId="6" applyFont="1" applyFill="1" applyBorder="1" applyAlignment="1">
      <alignment horizontal="center" vertical="center" wrapText="1"/>
    </xf>
    <xf numFmtId="0" fontId="65" fillId="11" borderId="71" xfId="6" applyFont="1" applyFill="1" applyBorder="1" applyAlignment="1">
      <alignment horizontal="center" vertical="center" wrapText="1"/>
    </xf>
    <xf numFmtId="0" fontId="65" fillId="11" borderId="3" xfId="6" applyFont="1" applyFill="1" applyBorder="1" applyAlignment="1">
      <alignment horizontal="center" vertical="center" wrapText="1"/>
    </xf>
    <xf numFmtId="0" fontId="65" fillId="11" borderId="0" xfId="6" applyFont="1" applyFill="1" applyAlignment="1">
      <alignment horizontal="center" vertical="center" wrapText="1"/>
    </xf>
    <xf numFmtId="0" fontId="65" fillId="11" borderId="90" xfId="6" applyFont="1" applyFill="1" applyBorder="1" applyAlignment="1">
      <alignment horizontal="center" vertical="center" wrapText="1"/>
    </xf>
    <xf numFmtId="0" fontId="65" fillId="11" borderId="91" xfId="6" applyFont="1" applyFill="1" applyBorder="1" applyAlignment="1">
      <alignment horizontal="center" vertical="center" wrapText="1"/>
    </xf>
    <xf numFmtId="0" fontId="65" fillId="11" borderId="74" xfId="6" applyFont="1" applyFill="1" applyBorder="1" applyAlignment="1">
      <alignment horizontal="center" vertical="center" wrapText="1"/>
    </xf>
    <xf numFmtId="0" fontId="65" fillId="11" borderId="60" xfId="6" applyFont="1" applyFill="1" applyBorder="1" applyAlignment="1">
      <alignment horizontal="center" vertical="center" wrapText="1"/>
    </xf>
    <xf numFmtId="0" fontId="65" fillId="11" borderId="10" xfId="4" applyFont="1" applyFill="1" applyBorder="1" applyAlignment="1">
      <alignment horizontal="left" vertical="center" wrapText="1"/>
    </xf>
    <xf numFmtId="0" fontId="65" fillId="11" borderId="90" xfId="4" applyFont="1" applyFill="1" applyBorder="1" applyAlignment="1">
      <alignment horizontal="left" vertical="center" wrapText="1"/>
    </xf>
    <xf numFmtId="0" fontId="65" fillId="11" borderId="51" xfId="4" applyFont="1" applyFill="1" applyBorder="1" applyAlignment="1">
      <alignment horizontal="left" vertical="center" wrapText="1"/>
    </xf>
    <xf numFmtId="0" fontId="65" fillId="11" borderId="21" xfId="4" applyFont="1" applyFill="1" applyBorder="1" applyAlignment="1">
      <alignment horizontal="left" vertical="center" wrapText="1"/>
    </xf>
    <xf numFmtId="0" fontId="65" fillId="11" borderId="22" xfId="4" applyFont="1" applyFill="1" applyBorder="1" applyAlignment="1">
      <alignment horizontal="left" vertical="center" wrapText="1"/>
    </xf>
    <xf numFmtId="0" fontId="18" fillId="0" borderId="9" xfId="4" applyFont="1" applyBorder="1" applyAlignment="1">
      <alignment horizontal="center" vertical="center" wrapText="1"/>
    </xf>
    <xf numFmtId="0" fontId="18" fillId="0" borderId="10" xfId="4" applyFont="1" applyBorder="1" applyAlignment="1">
      <alignment horizontal="center" vertical="center" wrapText="1"/>
    </xf>
    <xf numFmtId="0" fontId="18" fillId="0" borderId="3" xfId="4" applyFont="1" applyBorder="1" applyAlignment="1">
      <alignment horizontal="center" vertical="center" wrapText="1"/>
    </xf>
    <xf numFmtId="0" fontId="18" fillId="0" borderId="4" xfId="4" applyFont="1" applyBorder="1" applyAlignment="1">
      <alignment horizontal="center" vertical="center" wrapText="1"/>
    </xf>
    <xf numFmtId="0" fontId="25" fillId="0" borderId="5" xfId="4" applyFont="1" applyBorder="1">
      <alignment vertical="center"/>
    </xf>
    <xf numFmtId="0" fontId="25" fillId="0" borderId="1" xfId="4" applyFont="1" applyBorder="1">
      <alignment vertical="center"/>
    </xf>
    <xf numFmtId="0" fontId="0" fillId="0" borderId="8" xfId="4" applyFont="1" applyBorder="1" applyAlignment="1">
      <alignment horizontal="center" vertical="center" wrapText="1"/>
    </xf>
    <xf numFmtId="0" fontId="18" fillId="0" borderId="7" xfId="4" applyFont="1" applyBorder="1" applyAlignment="1">
      <alignment horizontal="center" vertical="center" wrapText="1"/>
    </xf>
    <xf numFmtId="0" fontId="18" fillId="0" borderId="8" xfId="4" applyFont="1" applyBorder="1" applyAlignment="1">
      <alignment horizontal="center" vertical="center" wrapText="1"/>
    </xf>
    <xf numFmtId="0" fontId="18" fillId="16" borderId="6" xfId="4" applyFont="1" applyFill="1" applyBorder="1" applyAlignment="1">
      <alignment horizontal="left" vertical="center"/>
    </xf>
    <xf numFmtId="0" fontId="18" fillId="16" borderId="7" xfId="4" applyFont="1" applyFill="1" applyBorder="1" applyAlignment="1">
      <alignment horizontal="left" vertical="center"/>
    </xf>
    <xf numFmtId="0" fontId="18" fillId="16" borderId="8" xfId="4" applyFont="1" applyFill="1" applyBorder="1" applyAlignment="1">
      <alignment horizontal="left" vertical="center"/>
    </xf>
    <xf numFmtId="0" fontId="0" fillId="0" borderId="21" xfId="4" applyFont="1" applyBorder="1" applyAlignment="1">
      <alignment horizontal="center" vertical="center" wrapText="1"/>
    </xf>
    <xf numFmtId="0" fontId="0" fillId="0" borderId="22" xfId="4" applyFont="1" applyBorder="1" applyAlignment="1">
      <alignment horizontal="center" vertical="center" wrapText="1"/>
    </xf>
    <xf numFmtId="0" fontId="0" fillId="3" borderId="8" xfId="4" applyFont="1" applyFill="1" applyBorder="1" applyAlignment="1">
      <alignment horizontal="center" vertical="center" wrapText="1"/>
    </xf>
    <xf numFmtId="0" fontId="0" fillId="0" borderId="22" xfId="4" applyFont="1" applyBorder="1" applyAlignment="1">
      <alignment vertical="center" wrapText="1"/>
    </xf>
    <xf numFmtId="0" fontId="0" fillId="3" borderId="7" xfId="4" applyFont="1" applyFill="1" applyBorder="1" applyAlignment="1">
      <alignment horizontal="left" vertical="center" wrapText="1" indent="1"/>
    </xf>
    <xf numFmtId="0" fontId="0" fillId="3" borderId="8" xfId="4" applyFont="1" applyFill="1" applyBorder="1" applyAlignment="1">
      <alignment horizontal="left" vertical="center" wrapText="1" indent="1"/>
    </xf>
    <xf numFmtId="0" fontId="18" fillId="16" borderId="6" xfId="6" applyFont="1" applyFill="1" applyBorder="1" applyAlignment="1">
      <alignment vertical="center" wrapText="1"/>
    </xf>
    <xf numFmtId="0" fontId="0" fillId="0" borderId="8" xfId="0" applyBorder="1" applyAlignment="1">
      <alignment vertical="center" wrapText="1"/>
    </xf>
    <xf numFmtId="0" fontId="18" fillId="16" borderId="7" xfId="4" applyFont="1" applyFill="1" applyBorder="1" applyAlignment="1">
      <alignment vertical="center" wrapText="1"/>
    </xf>
    <xf numFmtId="0" fontId="0" fillId="0" borderId="7" xfId="0" applyBorder="1" applyAlignment="1">
      <alignment vertical="center" wrapText="1"/>
    </xf>
    <xf numFmtId="0" fontId="18" fillId="16" borderId="7" xfId="6" applyFont="1" applyFill="1" applyBorder="1" applyAlignment="1">
      <alignment vertical="center" wrapText="1"/>
    </xf>
    <xf numFmtId="0" fontId="62" fillId="16" borderId="46" xfId="6" applyFont="1" applyFill="1" applyBorder="1" applyAlignment="1">
      <alignment horizontal="left" vertical="center" wrapText="1"/>
    </xf>
    <xf numFmtId="0" fontId="62" fillId="16" borderId="87" xfId="6" applyFont="1" applyFill="1" applyBorder="1" applyAlignment="1">
      <alignment horizontal="left" vertical="center" wrapText="1"/>
    </xf>
    <xf numFmtId="0" fontId="60" fillId="14" borderId="95" xfId="4" applyFont="1" applyFill="1" applyBorder="1" applyAlignment="1">
      <alignment horizontal="left" vertical="center" wrapText="1"/>
    </xf>
    <xf numFmtId="0" fontId="53" fillId="11" borderId="90" xfId="4" applyFont="1" applyFill="1" applyBorder="1" applyAlignment="1">
      <alignment horizontal="left" vertical="center" wrapText="1"/>
    </xf>
    <xf numFmtId="0" fontId="53" fillId="11" borderId="51" xfId="4" applyFont="1" applyFill="1" applyBorder="1" applyAlignment="1">
      <alignment horizontal="left" vertical="center" wrapText="1"/>
    </xf>
    <xf numFmtId="0" fontId="52" fillId="11" borderId="89" xfId="6" applyFont="1" applyFill="1" applyBorder="1" applyAlignment="1">
      <alignment horizontal="center" vertical="center" wrapText="1"/>
    </xf>
    <xf numFmtId="0" fontId="61" fillId="11" borderId="90" xfId="6" applyFont="1" applyFill="1" applyBorder="1" applyAlignment="1">
      <alignment horizontal="center" vertical="center" wrapText="1"/>
    </xf>
    <xf numFmtId="0" fontId="61" fillId="11" borderId="91" xfId="6" applyFont="1" applyFill="1" applyBorder="1" applyAlignment="1">
      <alignment horizontal="center" vertical="center" wrapText="1"/>
    </xf>
    <xf numFmtId="0" fontId="61" fillId="11" borderId="60" xfId="6" applyFont="1" applyFill="1" applyBorder="1" applyAlignment="1">
      <alignment horizontal="center" vertical="center" wrapText="1"/>
    </xf>
    <xf numFmtId="0" fontId="18" fillId="0" borderId="9" xfId="4" applyFont="1" applyBorder="1" applyAlignment="1">
      <alignment horizontal="left" vertical="center" wrapText="1"/>
    </xf>
    <xf numFmtId="0" fontId="18" fillId="0" borderId="22" xfId="0" applyFont="1" applyBorder="1" applyAlignment="1">
      <alignment horizontal="left" vertical="center" wrapText="1"/>
    </xf>
    <xf numFmtId="0" fontId="26" fillId="0" borderId="6" xfId="4" quotePrefix="1" applyFont="1" applyBorder="1" applyAlignment="1">
      <alignment horizontal="left" vertical="center"/>
    </xf>
    <xf numFmtId="0" fontId="26" fillId="0" borderId="7" xfId="4" quotePrefix="1" applyFont="1" applyBorder="1" applyAlignment="1">
      <alignment horizontal="left" vertical="center"/>
    </xf>
    <xf numFmtId="0" fontId="26" fillId="0" borderId="8" xfId="4" quotePrefix="1" applyFont="1" applyBorder="1" applyAlignment="1">
      <alignment horizontal="left" vertical="center"/>
    </xf>
    <xf numFmtId="0" fontId="24" fillId="0" borderId="0" xfId="3" applyFont="1" applyAlignment="1">
      <alignment horizontal="center" vertical="top"/>
    </xf>
    <xf numFmtId="0" fontId="72" fillId="15" borderId="0" xfId="3" applyFont="1" applyFill="1" applyAlignment="1" applyProtection="1">
      <alignment horizontal="center" vertical="center"/>
      <protection locked="0"/>
    </xf>
    <xf numFmtId="0" fontId="18" fillId="0" borderId="2" xfId="2" applyFont="1" applyBorder="1" applyAlignment="1">
      <alignment horizontal="left" vertical="center" wrapText="1"/>
    </xf>
    <xf numFmtId="0" fontId="18" fillId="0" borderId="0" xfId="2" applyFont="1" applyAlignment="1">
      <alignment horizontal="left" vertical="top" wrapText="1"/>
    </xf>
    <xf numFmtId="0" fontId="18" fillId="0" borderId="0" xfId="2" applyFont="1" applyAlignment="1">
      <alignment vertical="top" wrapText="1"/>
    </xf>
    <xf numFmtId="0" fontId="21" fillId="0" borderId="9"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11"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8" xfId="2" applyFont="1" applyBorder="1" applyAlignment="1">
      <alignment horizontal="center" vertical="center" wrapText="1"/>
    </xf>
    <xf numFmtId="0" fontId="21" fillId="16" borderId="6" xfId="2" applyFont="1" applyFill="1" applyBorder="1" applyAlignment="1">
      <alignment horizontal="left" vertical="center" shrinkToFit="1"/>
    </xf>
    <xf numFmtId="0" fontId="21" fillId="3" borderId="7" xfId="2" applyFont="1" applyFill="1" applyBorder="1" applyAlignment="1">
      <alignment horizontal="left" vertical="center" shrinkToFit="1"/>
    </xf>
    <xf numFmtId="0" fontId="21" fillId="3" borderId="8" xfId="2" applyFont="1" applyFill="1" applyBorder="1" applyAlignment="1">
      <alignment horizontal="left" vertical="center" shrinkToFit="1"/>
    </xf>
    <xf numFmtId="0" fontId="21" fillId="2" borderId="9" xfId="2" applyFont="1" applyFill="1" applyBorder="1" applyAlignment="1" applyProtection="1">
      <alignment horizontal="center" vertical="center" wrapText="1"/>
      <protection locked="0"/>
    </xf>
    <xf numFmtId="0" fontId="21" fillId="2" borderId="2" xfId="2" applyFont="1" applyFill="1" applyBorder="1" applyAlignment="1" applyProtection="1">
      <alignment horizontal="center" vertical="center" wrapText="1"/>
      <protection locked="0"/>
    </xf>
    <xf numFmtId="0" fontId="21" fillId="2" borderId="10" xfId="2" applyFont="1" applyFill="1" applyBorder="1" applyAlignment="1" applyProtection="1">
      <alignment horizontal="center" vertical="center" wrapText="1"/>
      <protection locked="0"/>
    </xf>
    <xf numFmtId="0" fontId="21" fillId="2" borderId="3" xfId="2" applyFont="1" applyFill="1" applyBorder="1" applyAlignment="1" applyProtection="1">
      <alignment horizontal="center" vertical="center" wrapText="1"/>
      <protection locked="0"/>
    </xf>
    <xf numFmtId="0" fontId="21" fillId="2" borderId="0" xfId="2" applyFont="1" applyFill="1" applyAlignment="1" applyProtection="1">
      <alignment horizontal="center" vertical="center" wrapText="1"/>
      <protection locked="0"/>
    </xf>
    <xf numFmtId="0" fontId="21" fillId="2" borderId="4" xfId="2" applyFont="1" applyFill="1" applyBorder="1" applyAlignment="1" applyProtection="1">
      <alignment horizontal="center" vertical="center" wrapText="1"/>
      <protection locked="0"/>
    </xf>
    <xf numFmtId="0" fontId="21" fillId="2" borderId="5" xfId="2" applyFont="1" applyFill="1" applyBorder="1" applyAlignment="1" applyProtection="1">
      <alignment horizontal="center" vertical="center" wrapText="1"/>
      <protection locked="0"/>
    </xf>
    <xf numFmtId="0" fontId="21" fillId="2" borderId="1" xfId="2" applyFont="1" applyFill="1" applyBorder="1" applyAlignment="1" applyProtection="1">
      <alignment horizontal="center" vertical="center" wrapText="1"/>
      <protection locked="0"/>
    </xf>
    <xf numFmtId="0" fontId="21" fillId="2" borderId="11" xfId="2" applyFont="1" applyFill="1" applyBorder="1" applyAlignment="1" applyProtection="1">
      <alignment horizontal="center" vertical="center" wrapText="1"/>
      <protection locked="0"/>
    </xf>
    <xf numFmtId="0" fontId="21" fillId="2" borderId="38" xfId="2" applyFont="1" applyFill="1" applyBorder="1" applyAlignment="1" applyProtection="1">
      <alignment horizontal="left" vertical="center" shrinkToFit="1"/>
      <protection locked="0"/>
    </xf>
    <xf numFmtId="0" fontId="21" fillId="2" borderId="39" xfId="2" applyFont="1" applyFill="1" applyBorder="1" applyAlignment="1" applyProtection="1">
      <alignment horizontal="left" vertical="center" shrinkToFit="1"/>
      <protection locked="0"/>
    </xf>
    <xf numFmtId="0" fontId="21" fillId="2" borderId="35" xfId="2" applyFont="1" applyFill="1" applyBorder="1" applyAlignment="1" applyProtection="1">
      <alignment horizontal="left" vertical="center" shrinkToFit="1"/>
      <protection locked="0"/>
    </xf>
    <xf numFmtId="0" fontId="21" fillId="2" borderId="36" xfId="2" applyFont="1" applyFill="1" applyBorder="1" applyAlignment="1" applyProtection="1">
      <alignment horizontal="left" vertical="center" shrinkToFit="1"/>
      <protection locked="0"/>
    </xf>
    <xf numFmtId="0" fontId="21" fillId="2" borderId="40" xfId="2" applyFont="1" applyFill="1" applyBorder="1" applyAlignment="1" applyProtection="1">
      <alignment horizontal="left" vertical="center" shrinkToFit="1"/>
      <protection locked="0"/>
    </xf>
    <xf numFmtId="0" fontId="21" fillId="2" borderId="41" xfId="2" applyFont="1" applyFill="1" applyBorder="1" applyAlignment="1" applyProtection="1">
      <alignment horizontal="left" vertical="center" shrinkToFit="1"/>
      <protection locked="0"/>
    </xf>
    <xf numFmtId="0" fontId="21" fillId="2" borderId="42" xfId="2" applyFont="1" applyFill="1" applyBorder="1" applyAlignment="1" applyProtection="1">
      <alignment horizontal="left" vertical="center" shrinkToFit="1"/>
      <protection locked="0"/>
    </xf>
    <xf numFmtId="0" fontId="21" fillId="2" borderId="43" xfId="2" applyFont="1" applyFill="1" applyBorder="1" applyAlignment="1" applyProtection="1">
      <alignment horizontal="left" vertical="center" shrinkToFit="1"/>
      <protection locked="0"/>
    </xf>
    <xf numFmtId="0" fontId="24" fillId="0" borderId="0" xfId="2" applyFont="1" applyAlignment="1">
      <alignment horizontal="center" vertical="center"/>
    </xf>
    <xf numFmtId="0" fontId="21" fillId="0" borderId="2" xfId="2" applyFont="1" applyBorder="1" applyAlignment="1">
      <alignment horizontal="center" vertical="center" wrapText="1"/>
    </xf>
    <xf numFmtId="0" fontId="21" fillId="0" borderId="1" xfId="2" applyFont="1" applyBorder="1" applyAlignment="1">
      <alignment horizontal="center" vertical="center" wrapText="1"/>
    </xf>
    <xf numFmtId="0" fontId="18" fillId="0" borderId="0" xfId="2" applyFont="1" applyAlignment="1">
      <alignment horizontal="left" vertical="center" wrapText="1"/>
    </xf>
    <xf numFmtId="0" fontId="18" fillId="0" borderId="0" xfId="2" applyFont="1" applyAlignment="1">
      <alignment horizontal="left" vertical="distributed" wrapText="1"/>
    </xf>
    <xf numFmtId="0" fontId="18" fillId="0" borderId="0" xfId="2" applyFont="1" applyAlignment="1">
      <alignment vertical="distributed" wrapText="1"/>
    </xf>
    <xf numFmtId="0" fontId="16" fillId="16" borderId="0" xfId="0" applyFont="1" applyFill="1" applyAlignment="1">
      <alignment horizontal="left" shrinkToFit="1"/>
    </xf>
    <xf numFmtId="0" fontId="0" fillId="0" borderId="0" xfId="0" applyAlignment="1">
      <alignment horizontal="left" shrinkToFit="1"/>
    </xf>
    <xf numFmtId="180" fontId="16" fillId="16" borderId="0" xfId="0" applyNumberFormat="1" applyFont="1" applyFill="1" applyAlignment="1">
      <alignment horizontal="center" shrinkToFit="1"/>
    </xf>
    <xf numFmtId="180" fontId="16" fillId="3" borderId="0" xfId="0" applyNumberFormat="1" applyFont="1" applyFill="1" applyAlignment="1">
      <alignment horizontal="center" shrinkToFit="1"/>
    </xf>
    <xf numFmtId="0" fontId="16" fillId="16" borderId="0" xfId="0" applyFont="1" applyFill="1" applyAlignment="1">
      <alignment shrinkToFit="1"/>
    </xf>
    <xf numFmtId="0" fontId="16" fillId="3" borderId="0" xfId="0" applyFont="1" applyFill="1" applyAlignment="1">
      <alignment shrinkToFit="1"/>
    </xf>
    <xf numFmtId="0" fontId="16" fillId="16" borderId="0" xfId="0" applyFont="1" applyFill="1" applyAlignment="1">
      <alignment horizontal="center" shrinkToFit="1"/>
    </xf>
    <xf numFmtId="0" fontId="16" fillId="3" borderId="0" xfId="0" applyFont="1" applyFill="1" applyAlignment="1">
      <alignment horizontal="center" shrinkToFit="1"/>
    </xf>
    <xf numFmtId="0" fontId="16" fillId="16" borderId="0" xfId="0" applyFont="1" applyFill="1" applyAlignment="1" applyProtection="1">
      <alignment horizontal="center" shrinkToFit="1"/>
      <protection locked="0"/>
    </xf>
    <xf numFmtId="0" fontId="16" fillId="3" borderId="0" xfId="0" applyFont="1" applyFill="1" applyAlignment="1" applyProtection="1">
      <alignment horizontal="center" shrinkToFit="1"/>
      <protection locked="0"/>
    </xf>
    <xf numFmtId="0" fontId="16" fillId="3" borderId="0" xfId="0" applyFont="1" applyFill="1" applyAlignment="1">
      <alignment horizontal="left" shrinkToFit="1"/>
    </xf>
    <xf numFmtId="178" fontId="16" fillId="16" borderId="0" xfId="0" applyNumberFormat="1" applyFont="1" applyFill="1" applyAlignment="1">
      <alignment horizontal="left" shrinkToFit="1"/>
    </xf>
    <xf numFmtId="178" fontId="16" fillId="3" borderId="0" xfId="0" applyNumberFormat="1" applyFont="1" applyFill="1" applyAlignment="1">
      <alignment horizontal="left" shrinkToFit="1"/>
    </xf>
    <xf numFmtId="178" fontId="16" fillId="16" borderId="0" xfId="0" applyNumberFormat="1" applyFont="1" applyFill="1" applyAlignment="1" applyProtection="1">
      <alignment horizontal="left" shrinkToFit="1"/>
      <protection locked="0"/>
    </xf>
    <xf numFmtId="178" fontId="16" fillId="3" borderId="0" xfId="0" applyNumberFormat="1" applyFont="1" applyFill="1" applyAlignment="1" applyProtection="1">
      <alignment horizontal="left" shrinkToFit="1"/>
      <protection locked="0"/>
    </xf>
    <xf numFmtId="0" fontId="16" fillId="0" borderId="0" xfId="0" applyFont="1" applyAlignment="1">
      <alignment horizontal="left" vertical="center" wrapText="1"/>
    </xf>
    <xf numFmtId="49" fontId="16" fillId="16" borderId="0" xfId="0" applyNumberFormat="1" applyFont="1" applyFill="1" applyAlignment="1">
      <alignment horizontal="center" shrinkToFit="1"/>
    </xf>
    <xf numFmtId="49" fontId="16" fillId="3" borderId="0" xfId="0" applyNumberFormat="1" applyFont="1" applyFill="1" applyAlignment="1">
      <alignment horizontal="center" shrinkToFit="1"/>
    </xf>
    <xf numFmtId="0" fontId="0" fillId="0" borderId="0" xfId="0" applyAlignment="1">
      <alignment horizontal="center" shrinkToFit="1"/>
    </xf>
    <xf numFmtId="0" fontId="16" fillId="3" borderId="0" xfId="0" applyFont="1" applyFill="1" applyAlignment="1">
      <alignment horizontal="right" shrinkToFit="1"/>
    </xf>
    <xf numFmtId="0" fontId="0" fillId="0" borderId="0" xfId="0" applyAlignment="1">
      <alignment shrinkToFit="1"/>
    </xf>
    <xf numFmtId="0" fontId="14" fillId="0" borderId="0" xfId="0" applyFont="1" applyAlignment="1">
      <alignment horizontal="center" vertical="center" textRotation="255" shrinkToFit="1"/>
    </xf>
    <xf numFmtId="0" fontId="18" fillId="0" borderId="0" xfId="0" applyFont="1" applyAlignment="1" applyProtection="1">
      <alignment horizontal="left"/>
      <protection locked="0"/>
    </xf>
    <xf numFmtId="177" fontId="16" fillId="16" borderId="0" xfId="0" applyNumberFormat="1" applyFont="1" applyFill="1" applyAlignment="1">
      <alignment horizontal="right" shrinkToFit="1"/>
    </xf>
    <xf numFmtId="177" fontId="16" fillId="3" borderId="0" xfId="0" applyNumberFormat="1" applyFont="1" applyFill="1" applyAlignment="1">
      <alignment horizontal="right" shrinkToFit="1"/>
    </xf>
    <xf numFmtId="184" fontId="16" fillId="16" borderId="0" xfId="0" applyNumberFormat="1" applyFont="1" applyFill="1" applyAlignment="1">
      <alignment horizontal="center"/>
    </xf>
    <xf numFmtId="184" fontId="16" fillId="3" borderId="0" xfId="0" applyNumberFormat="1" applyFont="1" applyFill="1" applyAlignment="1">
      <alignment horizontal="center"/>
    </xf>
    <xf numFmtId="182" fontId="16" fillId="16" borderId="0" xfId="0" applyNumberFormat="1" applyFont="1" applyFill="1" applyAlignment="1">
      <alignment horizontal="center"/>
    </xf>
    <xf numFmtId="182" fontId="16" fillId="3" borderId="0" xfId="0" applyNumberFormat="1" applyFont="1" applyFill="1" applyAlignment="1">
      <alignment horizontal="center"/>
    </xf>
    <xf numFmtId="183" fontId="16" fillId="16" borderId="0" xfId="0" applyNumberFormat="1" applyFont="1" applyFill="1" applyAlignment="1">
      <alignment horizontal="center"/>
    </xf>
    <xf numFmtId="183" fontId="16" fillId="3" borderId="0" xfId="0" applyNumberFormat="1" applyFont="1" applyFill="1" applyAlignment="1">
      <alignment horizontal="center"/>
    </xf>
  </cellXfs>
  <cellStyles count="17">
    <cellStyle name="ハイパーリンク 2" xfId="13" xr:uid="{B4FF2C9F-18B4-4169-A9DA-1D8BFC002DE7}"/>
    <cellStyle name="桁区切り" xfId="1" builtinId="6"/>
    <cellStyle name="標準" xfId="0" builtinId="0"/>
    <cellStyle name="標準 2" xfId="4" xr:uid="{00000000-0005-0000-0000-000002000000}"/>
    <cellStyle name="標準 2 2" xfId="12" xr:uid="{CC54F57D-FDA2-4EDE-A3B3-B93F79199FFC}"/>
    <cellStyle name="標準 2 2 2" xfId="14" xr:uid="{099ED32E-6F87-400A-A384-9116B0EF5795}"/>
    <cellStyle name="標準 2 3" xfId="16" xr:uid="{B960CFC4-B084-4E2E-AF56-D9541F057B6C}"/>
    <cellStyle name="標準 2 4" xfId="11" xr:uid="{CA5F9805-DB65-4615-8BB2-0950090E98DF}"/>
    <cellStyle name="標準 3" xfId="5" xr:uid="{00000000-0005-0000-0000-000003000000}"/>
    <cellStyle name="標準 3 2" xfId="10" xr:uid="{A6E4F4E5-C07D-403E-ADDF-F59065DC5CAF}"/>
    <cellStyle name="標準 4" xfId="6" xr:uid="{00000000-0005-0000-0000-000004000000}"/>
    <cellStyle name="標準 4 2" xfId="15" xr:uid="{66F8F567-74FF-4A17-ACF0-DF2E55A2DB83}"/>
    <cellStyle name="標準 5" xfId="7" xr:uid="{B563A6C6-4DA3-4E8F-B497-997E56161000}"/>
    <cellStyle name="標準 5 2" xfId="8" xr:uid="{EE389669-1F29-4195-BB28-352CFCCC39ED}"/>
    <cellStyle name="標準 6" xfId="9" xr:uid="{8447ABFE-5A62-483C-99A6-CC5C29244AD1}"/>
    <cellStyle name="標準_写真" xfId="2" xr:uid="{00000000-0005-0000-0000-000005000000}"/>
    <cellStyle name="標準_図面" xfId="3" xr:uid="{00000000-0005-0000-0000-000006000000}"/>
  </cellStyles>
  <dxfs count="30">
    <dxf>
      <fill>
        <patternFill>
          <bgColor rgb="FFB7DEE8"/>
        </patternFill>
      </fill>
    </dxf>
    <dxf>
      <fill>
        <patternFill>
          <bgColor rgb="FFB7DEE8"/>
        </patternFill>
      </fill>
    </dxf>
    <dxf>
      <font>
        <strike/>
      </font>
    </dxf>
    <dxf>
      <fill>
        <patternFill>
          <bgColor rgb="FFEE0000"/>
        </patternFill>
      </fill>
    </dxf>
    <dxf>
      <fill>
        <patternFill>
          <bgColor rgb="FFEE0000"/>
        </patternFill>
      </fill>
    </dxf>
    <dxf>
      <font>
        <strike/>
      </font>
    </dxf>
    <dxf>
      <fill>
        <patternFill>
          <bgColor rgb="FFEE0000"/>
        </patternFill>
      </fill>
    </dxf>
    <dxf>
      <fill>
        <patternFill>
          <bgColor rgb="FFEE0000"/>
        </patternFill>
      </fill>
    </dxf>
    <dxf>
      <font>
        <strike/>
      </font>
    </dxf>
    <dxf>
      <fill>
        <patternFill>
          <bgColor rgb="FFEE0000"/>
        </patternFill>
      </fill>
    </dxf>
    <dxf>
      <fill>
        <patternFill>
          <bgColor rgb="FFEE0000"/>
        </patternFill>
      </fill>
    </dxf>
    <dxf>
      <font>
        <strike/>
      </font>
    </dxf>
    <dxf>
      <fill>
        <patternFill>
          <bgColor rgb="FFEE0000"/>
        </patternFill>
      </fill>
    </dxf>
    <dxf>
      <fill>
        <patternFill>
          <bgColor rgb="FFEE0000"/>
        </patternFill>
      </fill>
    </dxf>
    <dxf>
      <fill>
        <patternFill>
          <fgColor rgb="FFB7DEE8"/>
          <bgColor rgb="FFB7DEE8"/>
        </patternFill>
      </fill>
    </dxf>
    <dxf>
      <fill>
        <patternFill>
          <bgColor rgb="FFB7DEE8"/>
        </patternFill>
      </fill>
    </dxf>
    <dxf>
      <fill>
        <patternFill>
          <fgColor rgb="FFB7DEE8"/>
          <bgColor rgb="FFB7DEE8"/>
        </patternFill>
      </fill>
    </dxf>
    <dxf>
      <fill>
        <patternFill>
          <fgColor theme="0"/>
          <bgColor rgb="FFFFFF99"/>
        </patternFill>
      </fill>
    </dxf>
    <dxf>
      <fill>
        <patternFill>
          <fgColor theme="0"/>
          <bgColor rgb="FFFFFF99"/>
        </patternFill>
      </fill>
    </dxf>
    <dxf>
      <fill>
        <patternFill>
          <bgColor rgb="FFB7DEE8"/>
        </patternFill>
      </fill>
    </dxf>
    <dxf>
      <fill>
        <patternFill>
          <bgColor rgb="FFB7DEE8"/>
        </patternFill>
      </fill>
    </dxf>
    <dxf>
      <fill>
        <patternFill>
          <bgColor rgb="FFB7DEE8"/>
        </patternFill>
      </fill>
    </dxf>
    <dxf>
      <fill>
        <patternFill>
          <fgColor rgb="FFB7DEE8"/>
          <bgColor rgb="FFB7DEE8"/>
        </patternFill>
      </fill>
    </dxf>
    <dxf>
      <fill>
        <patternFill>
          <bgColor rgb="FFB7DEE8"/>
        </patternFill>
      </fill>
    </dxf>
    <dxf>
      <fill>
        <patternFill>
          <bgColor rgb="FFB7DEE8"/>
        </patternFill>
      </fill>
    </dxf>
    <dxf>
      <fill>
        <patternFill>
          <fgColor rgb="FFB7DEE8"/>
          <bgColor rgb="FFB7DEE8"/>
        </patternFill>
      </fill>
    </dxf>
    <dxf>
      <fill>
        <patternFill>
          <fgColor rgb="FFB7DEE8"/>
          <bgColor rgb="FFB7DEE8"/>
        </patternFill>
      </fill>
    </dxf>
    <dxf>
      <fill>
        <patternFill>
          <bgColor rgb="FFB7DEE8"/>
        </patternFill>
      </fill>
    </dxf>
    <dxf>
      <fill>
        <patternFill>
          <bgColor rgb="FFFFFF99"/>
        </patternFill>
      </fill>
    </dxf>
    <dxf>
      <fill>
        <patternFill>
          <bgColor rgb="FFFFFF99"/>
        </patternFill>
      </fill>
    </dxf>
  </dxfs>
  <tableStyles count="0" defaultTableStyle="TableStyleMedium9" defaultPivotStyle="PivotStyleLight16"/>
  <colors>
    <mruColors>
      <color rgb="FFEE0000"/>
      <color rgb="FFFF9393"/>
      <color rgb="FFFFFFFF"/>
      <color rgb="FFFFFF99"/>
      <color rgb="FF3333FF"/>
      <color rgb="FFFFFF66"/>
      <color rgb="FFB7DEE8"/>
      <color rgb="FFB7B0F0"/>
      <color rgb="FFB7DEF0"/>
      <color rgb="FFB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52</xdr:col>
      <xdr:colOff>0</xdr:colOff>
      <xdr:row>12</xdr:row>
      <xdr:rowOff>104775</xdr:rowOff>
    </xdr:from>
    <xdr:ext cx="184731" cy="264560"/>
    <xdr:sp macro="" textlink="">
      <xdr:nvSpPr>
        <xdr:cNvPr id="2" name="テキスト ボックス 1">
          <a:extLst>
            <a:ext uri="{FF2B5EF4-FFF2-40B4-BE49-F238E27FC236}">
              <a16:creationId xmlns:a16="http://schemas.microsoft.com/office/drawing/2014/main" id="{0918DBA1-06E6-4C58-987C-D5AFBEFE5EF2}"/>
            </a:ext>
          </a:extLst>
        </xdr:cNvPr>
        <xdr:cNvSpPr txBox="1"/>
      </xdr:nvSpPr>
      <xdr:spPr>
        <a:xfrm>
          <a:off x="6598920" y="22688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104775</xdr:colOff>
      <xdr:row>22</xdr:row>
      <xdr:rowOff>0</xdr:rowOff>
    </xdr:from>
    <xdr:to>
      <xdr:col>11</xdr:col>
      <xdr:colOff>71025</xdr:colOff>
      <xdr:row>23</xdr:row>
      <xdr:rowOff>6450</xdr:rowOff>
    </xdr:to>
    <xdr:sp macro="" textlink="">
      <xdr:nvSpPr>
        <xdr:cNvPr id="3" name="正方形/長方形 2">
          <a:extLst>
            <a:ext uri="{FF2B5EF4-FFF2-40B4-BE49-F238E27FC236}">
              <a16:creationId xmlns:a16="http://schemas.microsoft.com/office/drawing/2014/main" id="{BD9CAC76-13B5-46B6-8F1D-F056C56B87B6}"/>
            </a:ext>
          </a:extLst>
        </xdr:cNvPr>
        <xdr:cNvSpPr/>
      </xdr:nvSpPr>
      <xdr:spPr bwMode="auto">
        <a:xfrm>
          <a:off x="1133475" y="4221480"/>
          <a:ext cx="225330" cy="212190"/>
        </a:xfrm>
        <a:prstGeom prst="rect">
          <a:avLst/>
        </a:prstGeom>
        <a:solidFill>
          <a:schemeClr val="accent5">
            <a:lumMod val="40000"/>
            <a:lumOff val="60000"/>
          </a:schemeClr>
        </a:solidFill>
        <a:ln w="3175">
          <a:noFill/>
          <a:miter lim="800000"/>
          <a:headEnd/>
          <a:tailEnd/>
        </a:ln>
      </xdr:spPr>
      <xdr:txBody>
        <a:bodyPr vertOverflow="clip" horzOverflow="clip" rtlCol="0" anchor="t"/>
        <a:lstStyle/>
        <a:p>
          <a:pPr indent="0" algn="l"/>
          <a:endParaRPr kumimoji="1" lang="ja-JP" altLang="en-US" sz="900" b="1">
            <a:solidFill>
              <a:schemeClr val="dk1">
                <a:lumMod val="100000"/>
              </a:schemeClr>
            </a:solidFill>
            <a:latin typeface="+mn-lt"/>
            <a:ea typeface="+mn-ea"/>
            <a:cs typeface="+mn-cs"/>
          </a:endParaRPr>
        </a:p>
      </xdr:txBody>
    </xdr:sp>
    <xdr:clientData/>
  </xdr:twoCellAnchor>
  <xdr:twoCellAnchor>
    <xdr:from>
      <xdr:col>15</xdr:col>
      <xdr:colOff>76200</xdr:colOff>
      <xdr:row>9</xdr:row>
      <xdr:rowOff>0</xdr:rowOff>
    </xdr:from>
    <xdr:to>
      <xdr:col>17</xdr:col>
      <xdr:colOff>42450</xdr:colOff>
      <xdr:row>10</xdr:row>
      <xdr:rowOff>6450</xdr:rowOff>
    </xdr:to>
    <xdr:sp macro="" textlink="">
      <xdr:nvSpPr>
        <xdr:cNvPr id="4" name="正方形/長方形 3">
          <a:extLst>
            <a:ext uri="{FF2B5EF4-FFF2-40B4-BE49-F238E27FC236}">
              <a16:creationId xmlns:a16="http://schemas.microsoft.com/office/drawing/2014/main" id="{523E04CC-72B8-436C-A3AC-A680104A3B8E}"/>
            </a:ext>
          </a:extLst>
        </xdr:cNvPr>
        <xdr:cNvSpPr/>
      </xdr:nvSpPr>
      <xdr:spPr bwMode="auto">
        <a:xfrm>
          <a:off x="1882140" y="1546860"/>
          <a:ext cx="225330" cy="212190"/>
        </a:xfrm>
        <a:prstGeom prst="rect">
          <a:avLst/>
        </a:prstGeom>
        <a:solidFill>
          <a:srgbClr val="FFFF66"/>
        </a:solidFill>
        <a:ln w="3175">
          <a:noFill/>
          <a:miter lim="800000"/>
          <a:headEnd/>
          <a:tailEnd/>
        </a:ln>
      </xdr:spPr>
      <xdr:txBody>
        <a:bodyPr vertOverflow="clip" horzOverflow="clip" rtlCol="0" anchor="t"/>
        <a:lstStyle/>
        <a:p>
          <a:pPr indent="0" algn="l"/>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66675</xdr:colOff>
      <xdr:row>22</xdr:row>
      <xdr:rowOff>0</xdr:rowOff>
    </xdr:from>
    <xdr:to>
      <xdr:col>6</xdr:col>
      <xdr:colOff>32925</xdr:colOff>
      <xdr:row>23</xdr:row>
      <xdr:rowOff>6450</xdr:rowOff>
    </xdr:to>
    <xdr:sp macro="" textlink="">
      <xdr:nvSpPr>
        <xdr:cNvPr id="5" name="正方形/長方形 4">
          <a:extLst>
            <a:ext uri="{FF2B5EF4-FFF2-40B4-BE49-F238E27FC236}">
              <a16:creationId xmlns:a16="http://schemas.microsoft.com/office/drawing/2014/main" id="{1766E87C-85DF-421F-B053-9F7BED657B3D}"/>
            </a:ext>
          </a:extLst>
        </xdr:cNvPr>
        <xdr:cNvSpPr/>
      </xdr:nvSpPr>
      <xdr:spPr bwMode="auto">
        <a:xfrm>
          <a:off x="447675" y="4221480"/>
          <a:ext cx="225330" cy="212190"/>
        </a:xfrm>
        <a:prstGeom prst="rect">
          <a:avLst/>
        </a:prstGeom>
        <a:solidFill>
          <a:schemeClr val="accent6">
            <a:lumMod val="40000"/>
            <a:lumOff val="60000"/>
          </a:schemeClr>
        </a:solidFill>
        <a:ln w="3175">
          <a:noFill/>
          <a:miter lim="800000"/>
          <a:headEnd/>
          <a:tailEnd/>
        </a:ln>
      </xdr:spPr>
      <xdr:txBody>
        <a:bodyPr vertOverflow="clip" horzOverflow="clip" rtlCol="0" anchor="t"/>
        <a:lstStyle/>
        <a:p>
          <a:pPr indent="0" algn="l"/>
          <a:endParaRPr kumimoji="1" lang="ja-JP" altLang="en-US" sz="900" b="1">
            <a:solidFill>
              <a:schemeClr val="dk1">
                <a:lumMod val="100000"/>
              </a:schemeClr>
            </a:solidFill>
            <a:latin typeface="+mn-lt"/>
            <a:ea typeface="+mn-ea"/>
            <a:cs typeface="+mn-cs"/>
          </a:endParaRPr>
        </a:p>
      </xdr:txBody>
    </xdr:sp>
    <xdr:clientData/>
  </xdr:twoCellAnchor>
  <xdr:twoCellAnchor>
    <xdr:from>
      <xdr:col>7</xdr:col>
      <xdr:colOff>95250</xdr:colOff>
      <xdr:row>23</xdr:row>
      <xdr:rowOff>0</xdr:rowOff>
    </xdr:from>
    <xdr:to>
      <xdr:col>9</xdr:col>
      <xdr:colOff>61500</xdr:colOff>
      <xdr:row>24</xdr:row>
      <xdr:rowOff>6450</xdr:rowOff>
    </xdr:to>
    <xdr:sp macro="" textlink="">
      <xdr:nvSpPr>
        <xdr:cNvPr id="6" name="正方形/長方形 5">
          <a:extLst>
            <a:ext uri="{FF2B5EF4-FFF2-40B4-BE49-F238E27FC236}">
              <a16:creationId xmlns:a16="http://schemas.microsoft.com/office/drawing/2014/main" id="{113C36D7-E951-4033-A855-87AFBF9DF4F0}"/>
            </a:ext>
          </a:extLst>
        </xdr:cNvPr>
        <xdr:cNvSpPr/>
      </xdr:nvSpPr>
      <xdr:spPr bwMode="auto">
        <a:xfrm>
          <a:off x="864870" y="4427220"/>
          <a:ext cx="225330" cy="212190"/>
        </a:xfrm>
        <a:prstGeom prst="rect">
          <a:avLst/>
        </a:prstGeom>
        <a:solidFill>
          <a:schemeClr val="accent6">
            <a:lumMod val="40000"/>
            <a:lumOff val="60000"/>
          </a:schemeClr>
        </a:solidFill>
        <a:ln w="3175">
          <a:noFill/>
          <a:miter lim="800000"/>
          <a:headEnd/>
          <a:tailEnd/>
        </a:ln>
      </xdr:spPr>
      <xdr:txBody>
        <a:bodyPr vertOverflow="clip" horzOverflow="clip" rtlCol="0" anchor="t"/>
        <a:lstStyle/>
        <a:p>
          <a:pPr indent="0" algn="l"/>
          <a:endParaRPr kumimoji="1" lang="ja-JP" altLang="en-US" sz="900" b="1">
            <a:solidFill>
              <a:schemeClr val="dk1">
                <a:lumMod val="100000"/>
              </a:schemeClr>
            </a:solidFill>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29</xdr:row>
      <xdr:rowOff>0</xdr:rowOff>
    </xdr:from>
    <xdr:to>
      <xdr:col>9</xdr:col>
      <xdr:colOff>496957</xdr:colOff>
      <xdr:row>30</xdr:row>
      <xdr:rowOff>0</xdr:rowOff>
    </xdr:to>
    <xdr:sp macro="" textlink="">
      <xdr:nvSpPr>
        <xdr:cNvPr id="159" name="正方形/長方形 158">
          <a:extLst>
            <a:ext uri="{FF2B5EF4-FFF2-40B4-BE49-F238E27FC236}">
              <a16:creationId xmlns:a16="http://schemas.microsoft.com/office/drawing/2014/main" id="{00000000-0008-0000-0500-00009F000000}"/>
            </a:ext>
          </a:extLst>
        </xdr:cNvPr>
        <xdr:cNvSpPr/>
      </xdr:nvSpPr>
      <xdr:spPr bwMode="auto">
        <a:xfrm>
          <a:off x="6096000" y="5060674"/>
          <a:ext cx="496957" cy="173935"/>
        </a:xfrm>
        <a:prstGeom prst="rect">
          <a:avLst/>
        </a:prstGeom>
        <a:noFill/>
        <a:ln w="3175">
          <a:noFill/>
          <a:miter lim="800000"/>
          <a:headEnd/>
          <a:tailEnd/>
        </a:ln>
      </xdr:spPr>
      <xdr:txBody>
        <a:bodyPr vertOverflow="clip" horzOverflow="clip" rtlCol="0" anchor="t"/>
        <a:lstStyle/>
        <a:p>
          <a:pPr indent="0" algn="l"/>
          <a:endParaRPr kumimoji="1" lang="ja-JP" altLang="en-US" sz="900" b="1">
            <a:solidFill>
              <a:schemeClr val="dk1">
                <a:lumMod val="100000"/>
              </a:schemeClr>
            </a:solidFill>
            <a:latin typeface="+mn-lt"/>
            <a:ea typeface="+mn-ea"/>
            <a:cs typeface="+mn-cs"/>
          </a:endParaRPr>
        </a:p>
      </xdr:txBody>
    </xdr:sp>
    <xdr:clientData/>
  </xdr:twoCellAnchor>
  <xdr:twoCellAnchor>
    <xdr:from>
      <xdr:col>15</xdr:col>
      <xdr:colOff>76199</xdr:colOff>
      <xdr:row>75</xdr:row>
      <xdr:rowOff>93662</xdr:rowOff>
    </xdr:from>
    <xdr:to>
      <xdr:col>28</xdr:col>
      <xdr:colOff>71718</xdr:colOff>
      <xdr:row>77</xdr:row>
      <xdr:rowOff>62009</xdr:rowOff>
    </xdr:to>
    <xdr:sp macro="" textlink="">
      <xdr:nvSpPr>
        <xdr:cNvPr id="179" name="テキスト ボックス 178">
          <a:extLst>
            <a:ext uri="{FF2B5EF4-FFF2-40B4-BE49-F238E27FC236}">
              <a16:creationId xmlns:a16="http://schemas.microsoft.com/office/drawing/2014/main" id="{00000000-0008-0000-0500-0000B3000000}"/>
            </a:ext>
          </a:extLst>
        </xdr:cNvPr>
        <xdr:cNvSpPr txBox="1"/>
      </xdr:nvSpPr>
      <xdr:spPr>
        <a:xfrm>
          <a:off x="6611470" y="15844650"/>
          <a:ext cx="1438836" cy="488300"/>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atin typeface="ＭＳ Ｐゴシック" panose="020B0600070205080204" pitchFamily="50" charset="-128"/>
              <a:ea typeface="ＭＳ Ｐゴシック" panose="020B0600070205080204" pitchFamily="50" charset="-128"/>
            </a:rPr>
            <a:t>（注意）欄は</a:t>
          </a:r>
          <a:endParaRPr kumimoji="1" lang="en-US" altLang="ja-JP" sz="900">
            <a:latin typeface="ＭＳ Ｐゴシック" panose="020B0600070205080204" pitchFamily="50" charset="-128"/>
            <a:ea typeface="ＭＳ Ｐゴシック" panose="020B0600070205080204" pitchFamily="50" charset="-128"/>
          </a:endParaRPr>
        </a:p>
        <a:p>
          <a:pPr algn="ctr"/>
          <a:r>
            <a:rPr kumimoji="1" lang="ja-JP" altLang="en-US" sz="900">
              <a:latin typeface="ＭＳ Ｐゴシック" panose="020B0600070205080204" pitchFamily="50" charset="-128"/>
              <a:ea typeface="ＭＳ Ｐゴシック" panose="020B0600070205080204" pitchFamily="50" charset="-128"/>
            </a:rPr>
            <a:t>報告の際は不要。</a:t>
          </a:r>
        </a:p>
      </xdr:txBody>
    </xdr:sp>
    <xdr:clientData/>
  </xdr:twoCellAnchor>
  <xdr:oneCellAnchor>
    <xdr:from>
      <xdr:col>5</xdr:col>
      <xdr:colOff>1551881</xdr:colOff>
      <xdr:row>5</xdr:row>
      <xdr:rowOff>144696</xdr:rowOff>
    </xdr:from>
    <xdr:ext cx="1513806" cy="225703"/>
    <xdr:sp macro="" textlink="'検査結果表（防火扉入力用）'!F11">
      <xdr:nvSpPr>
        <xdr:cNvPr id="6" name="テキスト ボックス 5">
          <a:extLst>
            <a:ext uri="{FF2B5EF4-FFF2-40B4-BE49-F238E27FC236}">
              <a16:creationId xmlns:a16="http://schemas.microsoft.com/office/drawing/2014/main" id="{DDFFD418-9554-457E-953F-BFB3134EFDD9}"/>
            </a:ext>
          </a:extLst>
        </xdr:cNvPr>
        <xdr:cNvSpPr txBox="1"/>
      </xdr:nvSpPr>
      <xdr:spPr>
        <a:xfrm>
          <a:off x="3951092" y="928467"/>
          <a:ext cx="151380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AA2844DB-27C4-41BB-B425-20D934A06E5B}" type="TxLink">
            <a:rPr kumimoji="1" lang="ja-JP" altLang="en-US" sz="800" b="0" i="0" u="none" strike="noStrike">
              <a:solidFill>
                <a:srgbClr val="000000"/>
              </a:solidFill>
              <a:latin typeface="ＭＳ 明朝" panose="02020609040205080304" pitchFamily="17" charset="-128"/>
              <a:ea typeface="ＭＳ 明朝" panose="02020609040205080304" pitchFamily="17" charset="-128"/>
            </a:rPr>
            <a:pPr/>
            <a:t> </a:t>
          </a:fld>
          <a:endParaRPr kumimoji="1" lang="ja-JP" altLang="en-US" sz="1050" b="0">
            <a:latin typeface="ＭＳ 明朝" panose="02020609040205080304" pitchFamily="17" charset="-128"/>
            <a:ea typeface="ＭＳ 明朝" panose="02020609040205080304" pitchFamily="17" charset="-128"/>
          </a:endParaRPr>
        </a:p>
      </xdr:txBody>
    </xdr:sp>
    <xdr:clientData/>
  </xdr:oneCellAnchor>
  <xdr:oneCellAnchor>
    <xdr:from>
      <xdr:col>5</xdr:col>
      <xdr:colOff>1549455</xdr:colOff>
      <xdr:row>6</xdr:row>
      <xdr:rowOff>136794</xdr:rowOff>
    </xdr:from>
    <xdr:ext cx="1513806" cy="225703"/>
    <xdr:sp macro="" textlink="'検査結果表（防火扉入力用）'!F12">
      <xdr:nvSpPr>
        <xdr:cNvPr id="7" name="テキスト ボックス 6">
          <a:extLst>
            <a:ext uri="{FF2B5EF4-FFF2-40B4-BE49-F238E27FC236}">
              <a16:creationId xmlns:a16="http://schemas.microsoft.com/office/drawing/2014/main" id="{F817E58B-2DED-4926-9AFC-3D37203B82F3}"/>
            </a:ext>
          </a:extLst>
        </xdr:cNvPr>
        <xdr:cNvSpPr txBox="1"/>
      </xdr:nvSpPr>
      <xdr:spPr>
        <a:xfrm>
          <a:off x="3948666" y="1090383"/>
          <a:ext cx="151380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B46B3FB2-4D43-4A92-9E08-56B31C88CFF6}" type="TxLink">
            <a:rPr kumimoji="1" lang="ja-JP" altLang="en-US" sz="800" b="0" i="0" u="none" strike="noStrike">
              <a:solidFill>
                <a:srgbClr val="000000"/>
              </a:solidFill>
              <a:latin typeface="ＭＳ 明朝" panose="02020609040205080304" pitchFamily="17" charset="-128"/>
              <a:ea typeface="ＭＳ 明朝" panose="02020609040205080304" pitchFamily="17" charset="-128"/>
            </a:rPr>
            <a:pPr/>
            <a:t> </a:t>
          </a:fld>
          <a:endParaRPr kumimoji="1" lang="ja-JP" altLang="en-US" sz="1000" b="0">
            <a:latin typeface="ＭＳ 明朝" panose="02020609040205080304" pitchFamily="17" charset="-128"/>
            <a:ea typeface="ＭＳ 明朝" panose="02020609040205080304" pitchFamily="17" charset="-128"/>
          </a:endParaRPr>
        </a:p>
      </xdr:txBody>
    </xdr:sp>
    <xdr:clientData/>
  </xdr:oneCellAnchor>
  <xdr:twoCellAnchor>
    <xdr:from>
      <xdr:col>4</xdr:col>
      <xdr:colOff>932648</xdr:colOff>
      <xdr:row>55</xdr:row>
      <xdr:rowOff>114300</xdr:rowOff>
    </xdr:from>
    <xdr:to>
      <xdr:col>7</xdr:col>
      <xdr:colOff>22661</xdr:colOff>
      <xdr:row>56</xdr:row>
      <xdr:rowOff>216923</xdr:rowOff>
    </xdr:to>
    <xdr:sp macro="" textlink="$Q$56">
      <xdr:nvSpPr>
        <xdr:cNvPr id="2" name="テキスト ボックス 1">
          <a:extLst>
            <a:ext uri="{FF2B5EF4-FFF2-40B4-BE49-F238E27FC236}">
              <a16:creationId xmlns:a16="http://schemas.microsoft.com/office/drawing/2014/main" id="{FB37FFC3-3A7F-40BB-A305-29D7CA7D0223}"/>
            </a:ext>
          </a:extLst>
        </xdr:cNvPr>
        <xdr:cNvSpPr txBox="1"/>
      </xdr:nvSpPr>
      <xdr:spPr>
        <a:xfrm>
          <a:off x="2250908" y="9517380"/>
          <a:ext cx="2358993" cy="354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AC43688-8C88-4784-95A4-E6FEAE98D7CE}" type="TxLink">
            <a:rPr kumimoji="1" lang="en-US" altLang="en-US" sz="1400" b="1" i="0" u="none" strike="noStrike">
              <a:solidFill>
                <a:srgbClr val="FF0000"/>
              </a:solidFill>
              <a:latin typeface="メイリオ" panose="020B0604030504040204" pitchFamily="50" charset="-128"/>
              <a:ea typeface="メイリオ" panose="020B0604030504040204" pitchFamily="50" charset="-128"/>
            </a:rPr>
            <a:pPr algn="ctr"/>
            <a:t>別紙の提出は不要です</a:t>
          </a:fld>
          <a:endParaRPr kumimoji="1" lang="ja-JP" altLang="en-US" sz="88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478405</xdr:colOff>
      <xdr:row>2</xdr:row>
      <xdr:rowOff>35639</xdr:rowOff>
    </xdr:from>
    <xdr:to>
      <xdr:col>13</xdr:col>
      <xdr:colOff>472440</xdr:colOff>
      <xdr:row>4</xdr:row>
      <xdr:rowOff>76201</xdr:rowOff>
    </xdr:to>
    <xdr:sp macro="" textlink="">
      <xdr:nvSpPr>
        <xdr:cNvPr id="13" name="テキスト ボックス 12">
          <a:extLst>
            <a:ext uri="{FF2B5EF4-FFF2-40B4-BE49-F238E27FC236}">
              <a16:creationId xmlns:a16="http://schemas.microsoft.com/office/drawing/2014/main" id="{F4F6A18A-C465-4A06-95AF-DCCFEEF50A2B}"/>
            </a:ext>
          </a:extLst>
        </xdr:cNvPr>
        <xdr:cNvSpPr txBox="1"/>
      </xdr:nvSpPr>
      <xdr:spPr>
        <a:xfrm>
          <a:off x="9165205" y="34744739"/>
          <a:ext cx="3171575" cy="360602"/>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検査者が複数名いる場合</a:t>
          </a:r>
        </a:p>
        <a:p>
          <a:pPr algn="l"/>
          <a:r>
            <a:rPr kumimoji="1" lang="ja-JP" altLang="en-US" sz="900">
              <a:solidFill>
                <a:sysClr val="windowText" lastClr="000000"/>
              </a:solidFill>
              <a:latin typeface="ＭＳ Ｐゴシック" panose="020B0600070205080204" pitchFamily="50" charset="-128"/>
              <a:ea typeface="+mn-ea"/>
            </a:rPr>
            <a:t>　⇒ 確認した検査者の検査者番号を記入。</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577001</xdr:colOff>
      <xdr:row>39</xdr:row>
      <xdr:rowOff>110837</xdr:rowOff>
    </xdr:from>
    <xdr:to>
      <xdr:col>13</xdr:col>
      <xdr:colOff>261657</xdr:colOff>
      <xdr:row>42</xdr:row>
      <xdr:rowOff>61979</xdr:rowOff>
    </xdr:to>
    <xdr:sp macro="" textlink="">
      <xdr:nvSpPr>
        <xdr:cNvPr id="2" name="テキスト ボックス 1">
          <a:extLst>
            <a:ext uri="{FF2B5EF4-FFF2-40B4-BE49-F238E27FC236}">
              <a16:creationId xmlns:a16="http://schemas.microsoft.com/office/drawing/2014/main" id="{DCCB0316-B119-4939-939E-39E03496BA57}"/>
            </a:ext>
          </a:extLst>
        </xdr:cNvPr>
        <xdr:cNvSpPr txBox="1"/>
      </xdr:nvSpPr>
      <xdr:spPr>
        <a:xfrm>
          <a:off x="9277656" y="10778837"/>
          <a:ext cx="2857346" cy="782415"/>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特記事項の６行目以降に入力が無い場合は、検査表（防火扉）の２ページ目（別紙）は不要です。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589722</xdr:colOff>
      <xdr:row>11</xdr:row>
      <xdr:rowOff>159026</xdr:rowOff>
    </xdr:from>
    <xdr:to>
      <xdr:col>15</xdr:col>
      <xdr:colOff>122913</xdr:colOff>
      <xdr:row>15</xdr:row>
      <xdr:rowOff>99060</xdr:rowOff>
    </xdr:to>
    <xdr:sp macro="" textlink="">
      <xdr:nvSpPr>
        <xdr:cNvPr id="3" name="テキスト ボックス 2">
          <a:extLst>
            <a:ext uri="{FF2B5EF4-FFF2-40B4-BE49-F238E27FC236}">
              <a16:creationId xmlns:a16="http://schemas.microsoft.com/office/drawing/2014/main" id="{05B2081C-8B2F-4921-A025-B39D378FBB61}"/>
            </a:ext>
          </a:extLst>
        </xdr:cNvPr>
        <xdr:cNvSpPr txBox="1"/>
      </xdr:nvSpPr>
      <xdr:spPr>
        <a:xfrm>
          <a:off x="9276522" y="2803166"/>
          <a:ext cx="3929931" cy="1037314"/>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各検査項目について、プルダウンから検査結果を選択すると検査結果表に反映される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mn-ea"/>
            </a:rPr>
            <a:t>担当検査者番号は、各検査を担当した検査者番号を記入</a:t>
          </a:r>
        </a:p>
        <a:p>
          <a:pPr algn="l"/>
          <a:r>
            <a:rPr kumimoji="1" lang="en-US" altLang="ja-JP" sz="1000">
              <a:solidFill>
                <a:sysClr val="windowText" lastClr="000000"/>
              </a:solidFill>
              <a:latin typeface="ＭＳ Ｐゴシック" panose="020B0600070205080204" pitchFamily="50" charset="-128"/>
              <a:ea typeface="+mn-ea"/>
            </a:rPr>
            <a:t>※</a:t>
          </a:r>
          <a:r>
            <a:rPr kumimoji="1" lang="ja-JP" altLang="en-US" sz="1000">
              <a:solidFill>
                <a:sysClr val="windowText" lastClr="000000"/>
              </a:solidFill>
              <a:latin typeface="ＭＳ Ｐゴシック" panose="020B0600070205080204" pitchFamily="50" charset="-128"/>
              <a:ea typeface="+mn-ea"/>
            </a:rPr>
            <a:t>なお、検査対象外を選択した場合はプルダウンから「</a:t>
          </a:r>
          <a:r>
            <a:rPr kumimoji="1" lang="en-US" altLang="ja-JP" sz="1000">
              <a:solidFill>
                <a:sysClr val="windowText" lastClr="000000"/>
              </a:solidFill>
              <a:latin typeface="ＭＳ Ｐゴシック" panose="020B0600070205080204" pitchFamily="50" charset="-128"/>
              <a:ea typeface="+mn-ea"/>
            </a:rPr>
            <a:t>―</a:t>
          </a:r>
          <a:r>
            <a:rPr kumimoji="1" lang="ja-JP" altLang="en-US" sz="1000">
              <a:solidFill>
                <a:sysClr val="windowText" lastClr="000000"/>
              </a:solidFill>
              <a:latin typeface="ＭＳ Ｐゴシック" panose="020B0600070205080204" pitchFamily="50" charset="-128"/>
              <a:ea typeface="+mn-ea"/>
            </a:rPr>
            <a:t>」を選択</a:t>
          </a:r>
        </a:p>
      </xdr:txBody>
    </xdr:sp>
    <xdr:clientData/>
  </xdr:twoCellAnchor>
  <xdr:twoCellAnchor>
    <xdr:from>
      <xdr:col>8</xdr:col>
      <xdr:colOff>586740</xdr:colOff>
      <xdr:row>35</xdr:row>
      <xdr:rowOff>175260</xdr:rowOff>
    </xdr:from>
    <xdr:to>
      <xdr:col>13</xdr:col>
      <xdr:colOff>270344</xdr:colOff>
      <xdr:row>37</xdr:row>
      <xdr:rowOff>92103</xdr:rowOff>
    </xdr:to>
    <xdr:sp macro="" textlink="">
      <xdr:nvSpPr>
        <xdr:cNvPr id="5" name="テキスト ボックス 4">
          <a:extLst>
            <a:ext uri="{FF2B5EF4-FFF2-40B4-BE49-F238E27FC236}">
              <a16:creationId xmlns:a16="http://schemas.microsoft.com/office/drawing/2014/main" id="{E00A3FB3-44DE-41A9-8474-2383709E4C07}"/>
            </a:ext>
          </a:extLst>
        </xdr:cNvPr>
        <xdr:cNvSpPr txBox="1"/>
      </xdr:nvSpPr>
      <xdr:spPr>
        <a:xfrm>
          <a:off x="9273540" y="9639300"/>
          <a:ext cx="2861144" cy="465483"/>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　改善（予定）年月は和暦で記入</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　具体的な予定がない場合は「未定」と記入</a:t>
          </a:r>
          <a:endParaRPr kumimoji="1" lang="en-US" altLang="ja-JP" sz="900">
            <a:solidFill>
              <a:sysClr val="windowText" lastClr="000000"/>
            </a:solidFill>
            <a:latin typeface="ＭＳ Ｐゴシック" panose="020B0600070205080204" pitchFamily="50" charset="-128"/>
            <a:ea typeface="+mn-ea"/>
          </a:endParaRPr>
        </a:p>
      </xdr:txBody>
    </xdr:sp>
    <xdr:clientData/>
  </xdr:twoCellAnchor>
  <xdr:twoCellAnchor>
    <xdr:from>
      <xdr:col>8</xdr:col>
      <xdr:colOff>582706</xdr:colOff>
      <xdr:row>32</xdr:row>
      <xdr:rowOff>8965</xdr:rowOff>
    </xdr:from>
    <xdr:to>
      <xdr:col>16</xdr:col>
      <xdr:colOff>276306</xdr:colOff>
      <xdr:row>34</xdr:row>
      <xdr:rowOff>230062</xdr:rowOff>
    </xdr:to>
    <xdr:sp macro="" textlink="">
      <xdr:nvSpPr>
        <xdr:cNvPr id="6" name="テキスト ボックス 5">
          <a:extLst>
            <a:ext uri="{FF2B5EF4-FFF2-40B4-BE49-F238E27FC236}">
              <a16:creationId xmlns:a16="http://schemas.microsoft.com/office/drawing/2014/main" id="{9A530DBB-92A1-47C3-AB6E-1871C35C1FA2}"/>
            </a:ext>
          </a:extLst>
        </xdr:cNvPr>
        <xdr:cNvSpPr txBox="1"/>
      </xdr:nvSpPr>
      <xdr:spPr>
        <a:xfrm>
          <a:off x="9269506" y="8749553"/>
          <a:ext cx="4695906" cy="776909"/>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「上記以外の検査項目」で検査実施不可等の場合は１行目の番号に「</a:t>
          </a:r>
          <a:r>
            <a:rPr kumimoji="1" lang="en-US" altLang="ja-JP" sz="900">
              <a:solidFill>
                <a:sysClr val="windowText" lastClr="000000"/>
              </a:solidFill>
              <a:latin typeface="ＭＳ Ｐゴシック" panose="020B0600070205080204" pitchFamily="50" charset="-128"/>
              <a:ea typeface="+mn-ea"/>
            </a:rPr>
            <a:t>99</a:t>
          </a:r>
          <a:r>
            <a:rPr kumimoji="1" lang="ja-JP" altLang="en-US" sz="900">
              <a:solidFill>
                <a:sysClr val="windowText" lastClr="000000"/>
              </a:solidFill>
              <a:latin typeface="ＭＳ Ｐゴシック" panose="020B0600070205080204" pitchFamily="50" charset="-128"/>
              <a:ea typeface="+mn-ea"/>
            </a:rPr>
            <a:t>」を入力する。</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（「検査実施不可等」が自動で入力される。）</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それ以外の場合は、番号を入力したうえで、検査項目も直接入力する。</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2514601</xdr:colOff>
      <xdr:row>1</xdr:row>
      <xdr:rowOff>51162</xdr:rowOff>
    </xdr:from>
    <xdr:to>
      <xdr:col>6</xdr:col>
      <xdr:colOff>743963</xdr:colOff>
      <xdr:row>2</xdr:row>
      <xdr:rowOff>21770</xdr:rowOff>
    </xdr:to>
    <xdr:sp macro="" textlink="">
      <xdr:nvSpPr>
        <xdr:cNvPr id="4" name="テキスト ボックス 3">
          <a:extLst>
            <a:ext uri="{FF2B5EF4-FFF2-40B4-BE49-F238E27FC236}">
              <a16:creationId xmlns:a16="http://schemas.microsoft.com/office/drawing/2014/main" id="{4CF30B67-970D-4E9E-9DEF-10C7497208F1}"/>
            </a:ext>
          </a:extLst>
        </xdr:cNvPr>
        <xdr:cNvSpPr txBox="1"/>
      </xdr:nvSpPr>
      <xdr:spPr>
        <a:xfrm>
          <a:off x="8251372" y="519248"/>
          <a:ext cx="1168505" cy="242751"/>
        </a:xfrm>
        <a:prstGeom prst="rect">
          <a:avLst/>
        </a:prstGeom>
        <a:solidFill>
          <a:schemeClr val="bg1"/>
        </a:solidFill>
        <a:ln w="12700" cmpd="sng">
          <a:solidFill>
            <a:srgbClr val="EE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EE0000"/>
              </a:solidFill>
            </a:rPr>
            <a:t>印刷（提出）不要</a:t>
          </a:r>
        </a:p>
      </xdr:txBody>
    </xdr:sp>
    <xdr:clientData/>
  </xdr:twoCellAnchor>
  <xdr:twoCellAnchor>
    <xdr:from>
      <xdr:col>5</xdr:col>
      <xdr:colOff>2552494</xdr:colOff>
      <xdr:row>5</xdr:row>
      <xdr:rowOff>71894</xdr:rowOff>
    </xdr:from>
    <xdr:to>
      <xdr:col>5</xdr:col>
      <xdr:colOff>2857294</xdr:colOff>
      <xdr:row>30</xdr:row>
      <xdr:rowOff>22531</xdr:rowOff>
    </xdr:to>
    <xdr:sp macro="" textlink="$X$20">
      <xdr:nvSpPr>
        <xdr:cNvPr id="7" name="テキスト ボックス 6">
          <a:extLst>
            <a:ext uri="{FF2B5EF4-FFF2-40B4-BE49-F238E27FC236}">
              <a16:creationId xmlns:a16="http://schemas.microsoft.com/office/drawing/2014/main" id="{B8FC9BD8-29CF-43A0-B04F-BE0BC29EC831}"/>
            </a:ext>
          </a:extLst>
        </xdr:cNvPr>
        <xdr:cNvSpPr txBox="1"/>
      </xdr:nvSpPr>
      <xdr:spPr>
        <a:xfrm>
          <a:off x="8289265" y="1301980"/>
          <a:ext cx="304800" cy="7244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fld id="{7BF22938-D274-422E-B733-717C0BD9B623}" type="TxLink">
            <a:rPr kumimoji="1" lang="ja-JP" altLang="en-US" sz="2300" b="1" i="0" u="none" strike="noStrike">
              <a:solidFill>
                <a:srgbClr val="FF0000"/>
              </a:solidFill>
              <a:latin typeface="ＭＳ Ｐゴシック"/>
              <a:ea typeface="ＭＳ Ｐゴシック"/>
            </a:rPr>
            <a:pPr algn="ctr"/>
            <a:t> </a:t>
          </a:fld>
          <a:endParaRPr kumimoji="1" lang="ja-JP" altLang="en-US" sz="23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8</xdr:col>
      <xdr:colOff>606137</xdr:colOff>
      <xdr:row>16</xdr:row>
      <xdr:rowOff>245919</xdr:rowOff>
    </xdr:from>
    <xdr:to>
      <xdr:col>26</xdr:col>
      <xdr:colOff>489621</xdr:colOff>
      <xdr:row>21</xdr:row>
      <xdr:rowOff>252795</xdr:rowOff>
    </xdr:to>
    <xdr:pic>
      <xdr:nvPicPr>
        <xdr:cNvPr id="8" name="図 7">
          <a:extLst>
            <a:ext uri="{FF2B5EF4-FFF2-40B4-BE49-F238E27FC236}">
              <a16:creationId xmlns:a16="http://schemas.microsoft.com/office/drawing/2014/main" id="{DCF414F2-2A57-4545-B386-43CE68D2E370}"/>
            </a:ext>
          </a:extLst>
        </xdr:cNvPr>
        <xdr:cNvPicPr>
          <a:picLocks noChangeAspect="1"/>
        </xdr:cNvPicPr>
      </xdr:nvPicPr>
      <xdr:blipFill>
        <a:blip xmlns:r="http://schemas.openxmlformats.org/officeDocument/2006/relationships" r:embed="rId1"/>
        <a:stretch>
          <a:fillRect/>
        </a:stretch>
      </xdr:blipFill>
      <xdr:spPr>
        <a:xfrm>
          <a:off x="10150187" y="4646469"/>
          <a:ext cx="5503234" cy="1588026"/>
        </a:xfrm>
        <a:prstGeom prst="rect">
          <a:avLst/>
        </a:prstGeom>
      </xdr:spPr>
    </xdr:pic>
    <xdr:clientData/>
  </xdr:twoCellAnchor>
  <xdr:twoCellAnchor>
    <xdr:from>
      <xdr:col>9</xdr:col>
      <xdr:colOff>8964</xdr:colOff>
      <xdr:row>26</xdr:row>
      <xdr:rowOff>35858</xdr:rowOff>
    </xdr:from>
    <xdr:to>
      <xdr:col>12</xdr:col>
      <xdr:colOff>538778</xdr:colOff>
      <xdr:row>28</xdr:row>
      <xdr:rowOff>104886</xdr:rowOff>
    </xdr:to>
    <xdr:sp macro="" textlink="">
      <xdr:nvSpPr>
        <xdr:cNvPr id="11" name="テキスト ボックス 10">
          <a:extLst>
            <a:ext uri="{FF2B5EF4-FFF2-40B4-BE49-F238E27FC236}">
              <a16:creationId xmlns:a16="http://schemas.microsoft.com/office/drawing/2014/main" id="{2604FFB4-CFAE-4236-A091-BB13C5B33BE9}"/>
            </a:ext>
          </a:extLst>
        </xdr:cNvPr>
        <xdr:cNvSpPr txBox="1"/>
      </xdr:nvSpPr>
      <xdr:spPr>
        <a:xfrm>
          <a:off x="10174940" y="7584140"/>
          <a:ext cx="2484120" cy="624840"/>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同じ検査項目に要是正の指摘と既存不適格がある場合は、要是正を選択する。なお、特記事項欄にはそれぞれを分けて記入する。</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49</xdr:row>
      <xdr:rowOff>0</xdr:rowOff>
    </xdr:from>
    <xdr:to>
      <xdr:col>16</xdr:col>
      <xdr:colOff>0</xdr:colOff>
      <xdr:row>50</xdr:row>
      <xdr:rowOff>0</xdr:rowOff>
    </xdr:to>
    <xdr:sp macro="" textlink="">
      <xdr:nvSpPr>
        <xdr:cNvPr id="76" name="テキスト ボックス 75">
          <a:extLst>
            <a:ext uri="{FF2B5EF4-FFF2-40B4-BE49-F238E27FC236}">
              <a16:creationId xmlns:a16="http://schemas.microsoft.com/office/drawing/2014/main" id="{00000000-0008-0000-0600-00004C000000}"/>
            </a:ext>
          </a:extLst>
        </xdr:cNvPr>
        <xdr:cNvSpPr txBox="1"/>
      </xdr:nvSpPr>
      <xdr:spPr>
        <a:xfrm>
          <a:off x="7851913" y="9036326"/>
          <a:ext cx="762000" cy="26504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700">
              <a:latin typeface="Meiryo UI" panose="020B0604030504040204" pitchFamily="50" charset="-128"/>
              <a:ea typeface="Meiryo UI" panose="020B0604030504040204" pitchFamily="50" charset="-128"/>
              <a:cs typeface="Meiryo UI" panose="020B0604030504040204" pitchFamily="50" charset="-128"/>
            </a:rPr>
            <a:t>６行目以降削除</a:t>
          </a:r>
        </a:p>
      </xdr:txBody>
    </xdr:sp>
    <xdr:clientData/>
  </xdr:twoCellAnchor>
  <xdr:twoCellAnchor>
    <xdr:from>
      <xdr:col>15</xdr:col>
      <xdr:colOff>0</xdr:colOff>
      <xdr:row>50</xdr:row>
      <xdr:rowOff>0</xdr:rowOff>
    </xdr:from>
    <xdr:to>
      <xdr:col>16</xdr:col>
      <xdr:colOff>0</xdr:colOff>
      <xdr:row>51</xdr:row>
      <xdr:rowOff>0</xdr:rowOff>
    </xdr:to>
    <xdr:sp macro="" textlink="">
      <xdr:nvSpPr>
        <xdr:cNvPr id="77" name="テキスト ボックス 76">
          <a:extLst>
            <a:ext uri="{FF2B5EF4-FFF2-40B4-BE49-F238E27FC236}">
              <a16:creationId xmlns:a16="http://schemas.microsoft.com/office/drawing/2014/main" id="{00000000-0008-0000-0600-00004D000000}"/>
            </a:ext>
          </a:extLst>
        </xdr:cNvPr>
        <xdr:cNvSpPr txBox="1"/>
      </xdr:nvSpPr>
      <xdr:spPr>
        <a:xfrm>
          <a:off x="7868478" y="9301370"/>
          <a:ext cx="712305" cy="265043"/>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700">
              <a:latin typeface="Meiryo UI" panose="020B0604030504040204" pitchFamily="50" charset="-128"/>
              <a:ea typeface="Meiryo UI" panose="020B0604030504040204" pitchFamily="50" charset="-128"/>
              <a:cs typeface="Meiryo UI" panose="020B0604030504040204" pitchFamily="50" charset="-128"/>
            </a:rPr>
            <a:t>7</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行目以降削除</a:t>
          </a:r>
        </a:p>
      </xdr:txBody>
    </xdr:sp>
    <xdr:clientData/>
  </xdr:twoCellAnchor>
  <xdr:twoCellAnchor>
    <xdr:from>
      <xdr:col>15</xdr:col>
      <xdr:colOff>0</xdr:colOff>
      <xdr:row>51</xdr:row>
      <xdr:rowOff>0</xdr:rowOff>
    </xdr:from>
    <xdr:to>
      <xdr:col>16</xdr:col>
      <xdr:colOff>0</xdr:colOff>
      <xdr:row>52</xdr:row>
      <xdr:rowOff>0</xdr:rowOff>
    </xdr:to>
    <xdr:sp macro="" textlink="">
      <xdr:nvSpPr>
        <xdr:cNvPr id="78" name="テキスト ボックス 77">
          <a:extLst>
            <a:ext uri="{FF2B5EF4-FFF2-40B4-BE49-F238E27FC236}">
              <a16:creationId xmlns:a16="http://schemas.microsoft.com/office/drawing/2014/main" id="{00000000-0008-0000-0600-00004E000000}"/>
            </a:ext>
          </a:extLst>
        </xdr:cNvPr>
        <xdr:cNvSpPr txBox="1"/>
      </xdr:nvSpPr>
      <xdr:spPr>
        <a:xfrm>
          <a:off x="7868478" y="9566413"/>
          <a:ext cx="712305" cy="248478"/>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700">
              <a:latin typeface="Meiryo UI" panose="020B0604030504040204" pitchFamily="50" charset="-128"/>
              <a:ea typeface="Meiryo UI" panose="020B0604030504040204" pitchFamily="50" charset="-128"/>
              <a:cs typeface="Meiryo UI" panose="020B0604030504040204" pitchFamily="50" charset="-128"/>
            </a:rPr>
            <a:t>8</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行目以降削除</a:t>
          </a:r>
        </a:p>
      </xdr:txBody>
    </xdr:sp>
    <xdr:clientData/>
  </xdr:twoCellAnchor>
  <xdr:twoCellAnchor>
    <xdr:from>
      <xdr:col>15</xdr:col>
      <xdr:colOff>0</xdr:colOff>
      <xdr:row>52</xdr:row>
      <xdr:rowOff>0</xdr:rowOff>
    </xdr:from>
    <xdr:to>
      <xdr:col>16</xdr:col>
      <xdr:colOff>0</xdr:colOff>
      <xdr:row>53</xdr:row>
      <xdr:rowOff>0</xdr:rowOff>
    </xdr:to>
    <xdr:sp macro="" textlink="">
      <xdr:nvSpPr>
        <xdr:cNvPr id="79" name="テキスト ボックス 78">
          <a:extLst>
            <a:ext uri="{FF2B5EF4-FFF2-40B4-BE49-F238E27FC236}">
              <a16:creationId xmlns:a16="http://schemas.microsoft.com/office/drawing/2014/main" id="{00000000-0008-0000-0600-00004F000000}"/>
            </a:ext>
          </a:extLst>
        </xdr:cNvPr>
        <xdr:cNvSpPr txBox="1"/>
      </xdr:nvSpPr>
      <xdr:spPr>
        <a:xfrm>
          <a:off x="7868478" y="9814891"/>
          <a:ext cx="712305" cy="248479"/>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700">
              <a:latin typeface="Meiryo UI" panose="020B0604030504040204" pitchFamily="50" charset="-128"/>
              <a:ea typeface="Meiryo UI" panose="020B0604030504040204" pitchFamily="50" charset="-128"/>
              <a:cs typeface="Meiryo UI" panose="020B0604030504040204" pitchFamily="50" charset="-128"/>
            </a:rPr>
            <a:t>9</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行目以降削除</a:t>
          </a:r>
        </a:p>
      </xdr:txBody>
    </xdr:sp>
    <xdr:clientData/>
  </xdr:twoCellAnchor>
  <xdr:twoCellAnchor>
    <xdr:from>
      <xdr:col>15</xdr:col>
      <xdr:colOff>0</xdr:colOff>
      <xdr:row>53</xdr:row>
      <xdr:rowOff>0</xdr:rowOff>
    </xdr:from>
    <xdr:to>
      <xdr:col>16</xdr:col>
      <xdr:colOff>0</xdr:colOff>
      <xdr:row>54</xdr:row>
      <xdr:rowOff>0</xdr:rowOff>
    </xdr:to>
    <xdr:sp macro="" textlink="">
      <xdr:nvSpPr>
        <xdr:cNvPr id="127" name="テキスト ボックス 126">
          <a:extLst>
            <a:ext uri="{FF2B5EF4-FFF2-40B4-BE49-F238E27FC236}">
              <a16:creationId xmlns:a16="http://schemas.microsoft.com/office/drawing/2014/main" id="{00000000-0008-0000-0600-00007F000000}"/>
            </a:ext>
          </a:extLst>
        </xdr:cNvPr>
        <xdr:cNvSpPr txBox="1"/>
      </xdr:nvSpPr>
      <xdr:spPr>
        <a:xfrm>
          <a:off x="7868478" y="10063370"/>
          <a:ext cx="712305" cy="248478"/>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700">
              <a:latin typeface="Meiryo UI" panose="020B0604030504040204" pitchFamily="50" charset="-128"/>
              <a:ea typeface="Meiryo UI" panose="020B0604030504040204" pitchFamily="50" charset="-128"/>
              <a:cs typeface="Meiryo UI" panose="020B0604030504040204" pitchFamily="50" charset="-128"/>
            </a:rPr>
            <a:t>10</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行目　　削除</a:t>
          </a:r>
        </a:p>
      </xdr:txBody>
    </xdr:sp>
    <xdr:clientData/>
  </xdr:twoCellAnchor>
  <xdr:twoCellAnchor>
    <xdr:from>
      <xdr:col>8</xdr:col>
      <xdr:colOff>0</xdr:colOff>
      <xdr:row>21</xdr:row>
      <xdr:rowOff>0</xdr:rowOff>
    </xdr:from>
    <xdr:to>
      <xdr:col>9</xdr:col>
      <xdr:colOff>0</xdr:colOff>
      <xdr:row>22</xdr:row>
      <xdr:rowOff>0</xdr:rowOff>
    </xdr:to>
    <xdr:sp macro="" textlink="">
      <xdr:nvSpPr>
        <xdr:cNvPr id="198" name="正方形/長方形 197">
          <a:extLst>
            <a:ext uri="{FF2B5EF4-FFF2-40B4-BE49-F238E27FC236}">
              <a16:creationId xmlns:a16="http://schemas.microsoft.com/office/drawing/2014/main" id="{00000000-0008-0000-0600-0000C6000000}"/>
            </a:ext>
          </a:extLst>
        </xdr:cNvPr>
        <xdr:cNvSpPr/>
      </xdr:nvSpPr>
      <xdr:spPr bwMode="auto">
        <a:xfrm>
          <a:off x="5590761" y="3578087"/>
          <a:ext cx="505239" cy="173935"/>
        </a:xfrm>
        <a:prstGeom prst="rect">
          <a:avLst/>
        </a:prstGeom>
        <a:noFill/>
        <a:ln w="3175">
          <a:noFill/>
          <a:miter lim="800000"/>
          <a:headEnd/>
          <a:tailEnd/>
        </a:ln>
      </xdr:spPr>
      <xdr:txBody>
        <a:bodyPr vertOverflow="clip" horzOverflow="clip" rtlCol="0" anchor="t"/>
        <a:lstStyle/>
        <a:p>
          <a:pPr indent="0" algn="l"/>
          <a:endParaRPr kumimoji="1" lang="ja-JP" altLang="en-US" sz="900" b="1">
            <a:solidFill>
              <a:schemeClr val="dk1">
                <a:lumMod val="100000"/>
              </a:schemeClr>
            </a:solidFill>
            <a:latin typeface="+mn-lt"/>
            <a:ea typeface="+mn-ea"/>
            <a:cs typeface="+mn-cs"/>
          </a:endParaRPr>
        </a:p>
      </xdr:txBody>
    </xdr:sp>
    <xdr:clientData/>
  </xdr:twoCellAnchor>
  <xdr:twoCellAnchor>
    <xdr:from>
      <xdr:col>8</xdr:col>
      <xdr:colOff>381000</xdr:colOff>
      <xdr:row>76</xdr:row>
      <xdr:rowOff>81598</xdr:rowOff>
    </xdr:from>
    <xdr:to>
      <xdr:col>10</xdr:col>
      <xdr:colOff>419750</xdr:colOff>
      <xdr:row>78</xdr:row>
      <xdr:rowOff>82647</xdr:rowOff>
    </xdr:to>
    <xdr:sp macro="" textlink="">
      <xdr:nvSpPr>
        <xdr:cNvPr id="239" name="テキスト ボックス 238">
          <a:extLst>
            <a:ext uri="{FF2B5EF4-FFF2-40B4-BE49-F238E27FC236}">
              <a16:creationId xmlns:a16="http://schemas.microsoft.com/office/drawing/2014/main" id="{00000000-0008-0000-0600-0000EF000000}"/>
            </a:ext>
          </a:extLst>
        </xdr:cNvPr>
        <xdr:cNvSpPr txBox="1"/>
      </xdr:nvSpPr>
      <xdr:spPr>
        <a:xfrm>
          <a:off x="5501640" y="14971078"/>
          <a:ext cx="953150" cy="473489"/>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atin typeface="ＭＳ Ｐゴシック" panose="020B0600070205080204" pitchFamily="50" charset="-128"/>
              <a:ea typeface="ＭＳ Ｐゴシック" panose="020B0600070205080204" pitchFamily="50" charset="-128"/>
            </a:rPr>
            <a:t>（注意）欄は</a:t>
          </a:r>
          <a:endParaRPr kumimoji="1" lang="en-US" altLang="ja-JP" sz="900">
            <a:latin typeface="ＭＳ Ｐゴシック" panose="020B0600070205080204" pitchFamily="50" charset="-128"/>
            <a:ea typeface="ＭＳ Ｐゴシック" panose="020B0600070205080204" pitchFamily="50" charset="-128"/>
          </a:endParaRPr>
        </a:p>
        <a:p>
          <a:pPr algn="ctr"/>
          <a:r>
            <a:rPr kumimoji="1" lang="ja-JP" altLang="en-US" sz="900">
              <a:latin typeface="ＭＳ Ｐゴシック" panose="020B0600070205080204" pitchFamily="50" charset="-128"/>
              <a:ea typeface="ＭＳ Ｐゴシック" panose="020B0600070205080204" pitchFamily="50" charset="-128"/>
            </a:rPr>
            <a:t>報告の際は不要。</a:t>
          </a:r>
        </a:p>
      </xdr:txBody>
    </xdr:sp>
    <xdr:clientData/>
  </xdr:twoCellAnchor>
  <xdr:oneCellAnchor>
    <xdr:from>
      <xdr:col>5</xdr:col>
      <xdr:colOff>1477681</xdr:colOff>
      <xdr:row>5</xdr:row>
      <xdr:rowOff>147876</xdr:rowOff>
    </xdr:from>
    <xdr:ext cx="1513806" cy="225703"/>
    <xdr:sp macro="" textlink="'検査結果表（防火扉入力用）'!F11">
      <xdr:nvSpPr>
        <xdr:cNvPr id="2" name="テキスト ボックス 1">
          <a:extLst>
            <a:ext uri="{FF2B5EF4-FFF2-40B4-BE49-F238E27FC236}">
              <a16:creationId xmlns:a16="http://schemas.microsoft.com/office/drawing/2014/main" id="{AE44234D-1C8D-4330-BA54-E33384F06174}"/>
            </a:ext>
          </a:extLst>
        </xdr:cNvPr>
        <xdr:cNvSpPr txBox="1"/>
      </xdr:nvSpPr>
      <xdr:spPr>
        <a:xfrm>
          <a:off x="3869189" y="933322"/>
          <a:ext cx="151380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AA2844DB-27C4-41BB-B425-20D934A06E5B}" type="TxLink">
            <a:rPr kumimoji="1" lang="ja-JP" altLang="en-US" sz="800" b="0" i="0" u="none" strike="noStrike">
              <a:solidFill>
                <a:srgbClr val="000000"/>
              </a:solidFill>
              <a:latin typeface="ＭＳ 明朝" panose="02020609040205080304" pitchFamily="17" charset="-128"/>
              <a:ea typeface="ＭＳ 明朝" panose="02020609040205080304" pitchFamily="17" charset="-128"/>
            </a:rPr>
            <a:pPr/>
            <a:t> </a:t>
          </a:fld>
          <a:endParaRPr kumimoji="1" lang="ja-JP" altLang="en-US" sz="1050" b="0">
            <a:latin typeface="ＭＳ 明朝" panose="02020609040205080304" pitchFamily="17" charset="-128"/>
            <a:ea typeface="ＭＳ 明朝" panose="02020609040205080304" pitchFamily="17" charset="-128"/>
          </a:endParaRPr>
        </a:p>
      </xdr:txBody>
    </xdr:sp>
    <xdr:clientData/>
  </xdr:oneCellAnchor>
  <xdr:oneCellAnchor>
    <xdr:from>
      <xdr:col>5</xdr:col>
      <xdr:colOff>1475255</xdr:colOff>
      <xdr:row>6</xdr:row>
      <xdr:rowOff>139631</xdr:rowOff>
    </xdr:from>
    <xdr:ext cx="1513806" cy="225703"/>
    <xdr:sp macro="" textlink="'検査結果表（防火扉入力用）'!F12">
      <xdr:nvSpPr>
        <xdr:cNvPr id="3" name="テキスト ボックス 2">
          <a:extLst>
            <a:ext uri="{FF2B5EF4-FFF2-40B4-BE49-F238E27FC236}">
              <a16:creationId xmlns:a16="http://schemas.microsoft.com/office/drawing/2014/main" id="{7EBEC5A1-6034-41B3-9036-84FEBE9C65B5}"/>
            </a:ext>
          </a:extLst>
        </xdr:cNvPr>
        <xdr:cNvSpPr txBox="1"/>
      </xdr:nvSpPr>
      <xdr:spPr>
        <a:xfrm>
          <a:off x="3866763" y="1095062"/>
          <a:ext cx="151380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B46B3FB2-4D43-4A92-9E08-56B31C88CFF6}" type="TxLink">
            <a:rPr kumimoji="1" lang="ja-JP" altLang="en-US" sz="800" b="0" i="0" u="none" strike="noStrike">
              <a:solidFill>
                <a:srgbClr val="000000"/>
              </a:solidFill>
              <a:latin typeface="ＭＳ 明朝" panose="02020609040205080304" pitchFamily="17" charset="-128"/>
              <a:ea typeface="ＭＳ 明朝" panose="02020609040205080304" pitchFamily="17" charset="-128"/>
            </a:rPr>
            <a:pPr/>
            <a:t> </a:t>
          </a:fld>
          <a:endParaRPr kumimoji="1" lang="ja-JP" altLang="en-US" sz="1000" b="0">
            <a:latin typeface="ＭＳ 明朝" panose="02020609040205080304" pitchFamily="17" charset="-128"/>
            <a:ea typeface="ＭＳ 明朝" panose="02020609040205080304" pitchFamily="17" charset="-128"/>
          </a:endParaRPr>
        </a:p>
      </xdr:txBody>
    </xdr:sp>
    <xdr:clientData/>
  </xdr:oneCellAnchor>
  <xdr:twoCellAnchor>
    <xdr:from>
      <xdr:col>4</xdr:col>
      <xdr:colOff>918733</xdr:colOff>
      <xdr:row>58</xdr:row>
      <xdr:rowOff>132521</xdr:rowOff>
    </xdr:from>
    <xdr:to>
      <xdr:col>7</xdr:col>
      <xdr:colOff>9740</xdr:colOff>
      <xdr:row>59</xdr:row>
      <xdr:rowOff>227525</xdr:rowOff>
    </xdr:to>
    <xdr:sp macro="" textlink="$Z$59">
      <xdr:nvSpPr>
        <xdr:cNvPr id="4" name="テキスト ボックス 3">
          <a:extLst>
            <a:ext uri="{FF2B5EF4-FFF2-40B4-BE49-F238E27FC236}">
              <a16:creationId xmlns:a16="http://schemas.microsoft.com/office/drawing/2014/main" id="{72278E9E-10B0-4EFB-B18F-B6226A1AA72E}"/>
            </a:ext>
          </a:extLst>
        </xdr:cNvPr>
        <xdr:cNvSpPr txBox="1"/>
      </xdr:nvSpPr>
      <xdr:spPr>
        <a:xfrm>
          <a:off x="2243950" y="10025269"/>
          <a:ext cx="2357668" cy="346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314FBB3-89EA-4624-AA73-738C6AFC37AF}" type="TxLink">
            <a:rPr kumimoji="1" lang="en-US" altLang="en-US" sz="1400" b="0" i="0" u="none" strike="noStrike">
              <a:solidFill>
                <a:srgbClr val="FF0000"/>
              </a:solidFill>
              <a:latin typeface="メイリオ" panose="020B0604030504040204" pitchFamily="50" charset="-128"/>
              <a:ea typeface="メイリオ" panose="020B0604030504040204" pitchFamily="50" charset="-128"/>
            </a:rPr>
            <a:pPr algn="ctr"/>
            <a:t>別紙の提出は不要です</a:t>
          </a:fld>
          <a:endParaRPr kumimoji="1" lang="ja-JP" altLang="en-US" sz="1380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14</xdr:col>
      <xdr:colOff>0</xdr:colOff>
      <xdr:row>51</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bwMode="auto">
        <a:xfrm>
          <a:off x="0" y="435429"/>
          <a:ext cx="13411200" cy="9601200"/>
        </a:xfrm>
        <a:prstGeom prst="rect">
          <a:avLst/>
        </a:prstGeom>
        <a:noFill/>
        <a:ln w="6350">
          <a:solidFill>
            <a:srgbClr val="000000"/>
          </a:solidFill>
          <a:miter lim="800000"/>
          <a:headEnd/>
          <a:tailEnd/>
        </a:ln>
      </xdr:spPr>
      <xdr:txBody>
        <a:bodyPr vertOverflow="clip" horzOverflow="clip" rtlCol="0" anchor="t"/>
        <a:lstStyle/>
        <a:p>
          <a:pPr indent="0" algn="l"/>
          <a:endParaRPr kumimoji="1" lang="ja-JP" altLang="en-US" sz="900" b="1">
            <a:solidFill>
              <a:schemeClr val="dk1">
                <a:lumMod val="100000"/>
              </a:schemeClr>
            </a:solidFill>
            <a:latin typeface="+mn-lt"/>
            <a:ea typeface="+mn-ea"/>
            <a:cs typeface="+mn-cs"/>
          </a:endParaRPr>
        </a:p>
      </xdr:txBody>
    </xdr:sp>
    <xdr:clientData/>
  </xdr:twoCellAnchor>
  <xdr:twoCellAnchor>
    <xdr:from>
      <xdr:col>14</xdr:col>
      <xdr:colOff>180976</xdr:colOff>
      <xdr:row>1</xdr:row>
      <xdr:rowOff>152401</xdr:rowOff>
    </xdr:from>
    <xdr:to>
      <xdr:col>18</xdr:col>
      <xdr:colOff>44302</xdr:colOff>
      <xdr:row>6</xdr:row>
      <xdr:rowOff>47625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3577999" y="347331"/>
          <a:ext cx="2087303" cy="923038"/>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36000" bIns="0" rtlCol="0" anchor="ctr"/>
        <a:lstStyle/>
        <a:p>
          <a:pPr algn="l"/>
          <a:r>
            <a:rPr kumimoji="1" lang="ja-JP" altLang="en-US" sz="900" b="1">
              <a:latin typeface="ＭＳ Ｐゴシック" panose="020B0600070205080204" pitchFamily="50" charset="-128"/>
              <a:ea typeface="ＭＳ Ｐゴシック" panose="020B0600070205080204" pitchFamily="50" charset="-128"/>
            </a:rPr>
            <a:t>　</a:t>
          </a:r>
          <a:r>
            <a:rPr kumimoji="1" lang="ja-JP" altLang="en-US" sz="1100" b="0">
              <a:latin typeface="ＭＳ Ｐゴシック" panose="020B0600070205080204" pitchFamily="50" charset="-128"/>
              <a:ea typeface="ＭＳ Ｐゴシック" panose="020B0600070205080204" pitchFamily="50" charset="-128"/>
            </a:rPr>
            <a:t>図面の作成方法は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「防火設備</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　定期検査報告書作成要領」</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　</a:t>
          </a:r>
          <a:r>
            <a:rPr kumimoji="1" lang="ja-JP" altLang="en-US" sz="1100" b="0">
              <a:latin typeface="ＭＳ Ｐゴシック" panose="020B0600070205080204" pitchFamily="50" charset="-128"/>
              <a:ea typeface="ＭＳ Ｐゴシック" panose="020B0600070205080204" pitchFamily="50" charset="-128"/>
            </a:rPr>
            <a:t>参照。</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31</xdr:col>
      <xdr:colOff>365756</xdr:colOff>
      <xdr:row>2</xdr:row>
      <xdr:rowOff>177164</xdr:rowOff>
    </xdr:from>
    <xdr:to>
      <xdr:col>36</xdr:col>
      <xdr:colOff>504914</xdr:colOff>
      <xdr:row>6</xdr:row>
      <xdr:rowOff>118110</xdr:rowOff>
    </xdr:to>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12427127" y="569050"/>
          <a:ext cx="3241587" cy="844460"/>
        </a:xfrm>
        <a:prstGeom prst="rect">
          <a:avLst/>
        </a:prstGeom>
        <a:solidFill>
          <a:srgbClr val="FFC000"/>
        </a:solidFill>
        <a:ln w="38100" cmpd="thickThin">
          <a:solidFill>
            <a:schemeClr val="tx1"/>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36000" bIns="0" rtlCol="0" anchor="ctr"/>
        <a:lstStyle/>
        <a:p>
          <a:pPr algn="l"/>
          <a:r>
            <a:rPr kumimoji="1" lang="ja-JP" altLang="en-US" sz="900" b="1">
              <a:solidFill>
                <a:srgbClr val="FF0000"/>
              </a:solidFill>
              <a:effectLst/>
              <a:latin typeface="+mn-lt"/>
              <a:ea typeface="+mn-ea"/>
              <a:cs typeface="+mn-cs"/>
            </a:rPr>
            <a:t>　「</a:t>
          </a:r>
          <a:r>
            <a:rPr kumimoji="1" lang="ja-JP" altLang="ja-JP" sz="900" b="1">
              <a:solidFill>
                <a:srgbClr val="FF0000"/>
              </a:solidFill>
              <a:effectLst/>
              <a:latin typeface="+mn-lt"/>
              <a:ea typeface="+mn-ea"/>
              <a:cs typeface="+mn-cs"/>
            </a:rPr>
            <a:t>要是正</a:t>
          </a:r>
          <a:r>
            <a:rPr kumimoji="1" lang="ja-JP" altLang="en-US" sz="900" b="1">
              <a:solidFill>
                <a:srgbClr val="FF0000"/>
              </a:solidFill>
              <a:effectLst/>
              <a:latin typeface="+mn-lt"/>
              <a:ea typeface="+mn-ea"/>
              <a:cs typeface="+mn-cs"/>
            </a:rPr>
            <a:t>」の指摘は必ず</a:t>
          </a:r>
          <a:r>
            <a:rPr kumimoji="1" lang="ja-JP" altLang="en-US" sz="900" b="1">
              <a:solidFill>
                <a:srgbClr val="FF0000"/>
              </a:solidFill>
              <a:latin typeface="+mj-ea"/>
              <a:ea typeface="+mj-ea"/>
            </a:rPr>
            <a:t>関係写真を添付してください</a:t>
          </a:r>
          <a:r>
            <a:rPr kumimoji="1" lang="ja-JP" altLang="en-US" sz="900" b="1" u="none">
              <a:solidFill>
                <a:srgbClr val="FF0000"/>
              </a:solidFill>
              <a:latin typeface="+mj-ea"/>
              <a:ea typeface="+mj-ea"/>
            </a:rPr>
            <a:t>。</a:t>
          </a:r>
          <a:endParaRPr kumimoji="1" lang="en-US" altLang="ja-JP" sz="900" b="1" u="none">
            <a:solidFill>
              <a:srgbClr val="FF0000"/>
            </a:solidFill>
            <a:latin typeface="+mj-ea"/>
            <a:ea typeface="+mj-ea"/>
          </a:endParaRPr>
        </a:p>
        <a:p>
          <a:pPr algn="l"/>
          <a:endParaRPr kumimoji="1" lang="en-US" altLang="ja-JP" sz="900" b="0" u="none">
            <a:solidFill>
              <a:sysClr val="windowText" lastClr="000000"/>
            </a:solidFill>
            <a:latin typeface="+mj-ea"/>
            <a:ea typeface="+mj-ea"/>
          </a:endParaRPr>
        </a:p>
        <a:p>
          <a:pPr algn="l"/>
          <a:r>
            <a:rPr kumimoji="1" lang="ja-JP" altLang="en-US" sz="900" b="1" u="none">
              <a:solidFill>
                <a:sysClr val="windowText" lastClr="000000"/>
              </a:solidFill>
              <a:latin typeface="+mj-ea"/>
              <a:ea typeface="+mj-ea"/>
            </a:rPr>
            <a:t>　「既存不適格」「特記事項」</a:t>
          </a:r>
          <a:r>
            <a:rPr kumimoji="1" lang="ja-JP" altLang="en-US" sz="900" b="0" u="none">
              <a:solidFill>
                <a:sysClr val="windowText" lastClr="000000"/>
              </a:solidFill>
              <a:latin typeface="+mj-ea"/>
              <a:ea typeface="+mj-ea"/>
            </a:rPr>
            <a:t>は添付不要ですが、添付する場合は、</a:t>
          </a:r>
          <a:endParaRPr kumimoji="1" lang="en-US" altLang="ja-JP" sz="900" b="0" u="none">
            <a:solidFill>
              <a:sysClr val="windowText" lastClr="000000"/>
            </a:solidFill>
            <a:latin typeface="+mj-ea"/>
            <a:ea typeface="+mj-ea"/>
          </a:endParaRPr>
        </a:p>
        <a:p>
          <a:pPr algn="l"/>
          <a:r>
            <a:rPr kumimoji="1" lang="ja-JP" altLang="en-US" sz="900" b="0" u="none">
              <a:solidFill>
                <a:sysClr val="windowText" lastClr="000000"/>
              </a:solidFill>
              <a:latin typeface="+mj-ea"/>
              <a:ea typeface="+mj-ea"/>
            </a:rPr>
            <a:t>　検査結果を「その他」にチェックしてください。</a:t>
          </a:r>
          <a:endParaRPr kumimoji="1" lang="en-US" altLang="ja-JP" sz="900" b="0" u="none">
            <a:solidFill>
              <a:sysClr val="windowText" lastClr="000000"/>
            </a:solidFill>
            <a:latin typeface="+mj-ea"/>
            <a:ea typeface="+mj-ea"/>
          </a:endParaRPr>
        </a:p>
      </xdr:txBody>
    </xdr:sp>
    <xdr:clientData/>
  </xdr:twoCellAnchor>
  <xdr:twoCellAnchor>
    <xdr:from>
      <xdr:col>31</xdr:col>
      <xdr:colOff>375281</xdr:colOff>
      <xdr:row>7</xdr:row>
      <xdr:rowOff>41909</xdr:rowOff>
    </xdr:from>
    <xdr:to>
      <xdr:col>36</xdr:col>
      <xdr:colOff>514439</xdr:colOff>
      <xdr:row>10</xdr:row>
      <xdr:rowOff>99060</xdr:rowOff>
    </xdr:to>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12436652" y="1565909"/>
          <a:ext cx="3241587" cy="742951"/>
        </a:xfrm>
        <a:prstGeom prst="rect">
          <a:avLst/>
        </a:prstGeom>
        <a:solidFill>
          <a:srgbClr val="FFC000"/>
        </a:solidFill>
        <a:ln w="38100" cmpd="thickThin">
          <a:solidFill>
            <a:schemeClr val="tx1"/>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36000" bIns="0" rtlCol="0" anchor="ctr"/>
        <a:lstStyle/>
        <a:p>
          <a:pPr marL="0" indent="0" algn="l"/>
          <a:r>
            <a:rPr kumimoji="1" lang="en-US" altLang="ja-JP" sz="900" b="0">
              <a:solidFill>
                <a:sysClr val="windowText" lastClr="000000"/>
              </a:solidFill>
              <a:latin typeface="+mn-ea"/>
              <a:ea typeface="+mn-ea"/>
              <a:cs typeface="+mn-cs"/>
            </a:rPr>
            <a:t>【</a:t>
          </a:r>
          <a:r>
            <a:rPr kumimoji="1" lang="ja-JP" altLang="en-US" sz="900" b="0">
              <a:solidFill>
                <a:sysClr val="windowText" lastClr="000000"/>
              </a:solidFill>
              <a:latin typeface="+mn-ea"/>
              <a:ea typeface="+mn-ea"/>
              <a:cs typeface="+mn-cs"/>
            </a:rPr>
            <a:t>カラーで印刷する場合</a:t>
          </a:r>
          <a:r>
            <a:rPr kumimoji="1" lang="en-US" altLang="ja-JP" sz="900" b="0">
              <a:solidFill>
                <a:sysClr val="windowText" lastClr="000000"/>
              </a:solidFill>
              <a:latin typeface="+mn-ea"/>
              <a:ea typeface="+mn-ea"/>
              <a:cs typeface="+mn-cs"/>
            </a:rPr>
            <a:t>】</a:t>
          </a:r>
        </a:p>
        <a:p>
          <a:pPr marL="0" indent="0" algn="l"/>
          <a:r>
            <a:rPr kumimoji="1" lang="ja-JP" altLang="en-US" sz="900" b="0">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上部の「</a:t>
          </a:r>
          <a:r>
            <a:rPr kumimoji="1" lang="ja-JP" altLang="en-US" sz="900" b="0">
              <a:solidFill>
                <a:schemeClr val="dk1"/>
              </a:solidFill>
              <a:effectLst/>
              <a:latin typeface="+mn-lt"/>
              <a:ea typeface="+mn-ea"/>
              <a:cs typeface="+mn-cs"/>
            </a:rPr>
            <a:t>ページレイアウト</a:t>
          </a:r>
          <a:r>
            <a:rPr kumimoji="1" lang="ja-JP" altLang="ja-JP" sz="900" b="0">
              <a:solidFill>
                <a:schemeClr val="dk1"/>
              </a:solidFill>
              <a:effectLst/>
              <a:latin typeface="+mn-lt"/>
              <a:ea typeface="+mn-ea"/>
              <a:cs typeface="+mn-cs"/>
            </a:rPr>
            <a:t>」タブ</a:t>
          </a:r>
          <a:r>
            <a:rPr kumimoji="1" lang="ja-JP" altLang="en-US" sz="900" b="0">
              <a:solidFill>
                <a:schemeClr val="dk1"/>
              </a:solidFill>
              <a:effectLst/>
              <a:latin typeface="+mn-lt"/>
              <a:ea typeface="+mn-ea"/>
              <a:cs typeface="+mn-cs"/>
            </a:rPr>
            <a:t>にある</a:t>
          </a:r>
          <a:r>
            <a:rPr kumimoji="1" lang="ja-JP" altLang="en-US" sz="900" b="0">
              <a:solidFill>
                <a:sysClr val="windowText" lastClr="000000"/>
              </a:solidFill>
              <a:latin typeface="+mn-ea"/>
              <a:ea typeface="+mn-ea"/>
              <a:cs typeface="+mn-cs"/>
            </a:rPr>
            <a:t>「印刷タイトル」をクリックし、</a:t>
          </a:r>
          <a:endParaRPr kumimoji="1" lang="en-US" altLang="ja-JP" sz="900" b="0">
            <a:solidFill>
              <a:sysClr val="windowText" lastClr="000000"/>
            </a:solidFill>
            <a:latin typeface="+mn-ea"/>
            <a:ea typeface="+mn-ea"/>
            <a:cs typeface="+mn-cs"/>
          </a:endParaRPr>
        </a:p>
        <a:p>
          <a:pPr marL="0" indent="0" algn="l"/>
          <a:r>
            <a:rPr kumimoji="1" lang="ja-JP" altLang="en-US" sz="900" b="0">
              <a:solidFill>
                <a:sysClr val="windowText" lastClr="000000"/>
              </a:solidFill>
              <a:latin typeface="+mn-ea"/>
              <a:ea typeface="+mn-ea"/>
              <a:cs typeface="+mn-cs"/>
            </a:rPr>
            <a:t>　「シート」タブにある「白黒印刷」のチェックを外してください。</a:t>
          </a:r>
          <a:endParaRPr kumimoji="1" lang="en-US" altLang="ja-JP" sz="900" b="0">
            <a:solidFill>
              <a:sysClr val="windowText" lastClr="000000"/>
            </a:solidFill>
            <a:latin typeface="+mn-ea"/>
            <a:ea typeface="+mn-ea"/>
            <a:cs typeface="+mn-cs"/>
          </a:endParaRPr>
        </a:p>
      </xdr:txBody>
    </xdr:sp>
    <xdr:clientData/>
  </xdr:twoCellAnchor>
  <xdr:twoCellAnchor>
    <xdr:from>
      <xdr:col>31</xdr:col>
      <xdr:colOff>375281</xdr:colOff>
      <xdr:row>13</xdr:row>
      <xdr:rowOff>13335</xdr:rowOff>
    </xdr:from>
    <xdr:to>
      <xdr:col>37</xdr:col>
      <xdr:colOff>34828</xdr:colOff>
      <xdr:row>17</xdr:row>
      <xdr:rowOff>175261</xdr:rowOff>
    </xdr:to>
    <xdr:sp macro="" textlink="">
      <xdr:nvSpPr>
        <xdr:cNvPr id="85" name="テキスト ボックス 84">
          <a:extLst>
            <a:ext uri="{FF2B5EF4-FFF2-40B4-BE49-F238E27FC236}">
              <a16:creationId xmlns:a16="http://schemas.microsoft.com/office/drawing/2014/main" id="{00000000-0008-0000-0800-000055000000}"/>
            </a:ext>
          </a:extLst>
        </xdr:cNvPr>
        <xdr:cNvSpPr txBox="1"/>
      </xdr:nvSpPr>
      <xdr:spPr>
        <a:xfrm>
          <a:off x="12436652" y="2908935"/>
          <a:ext cx="3382462" cy="1076326"/>
        </a:xfrm>
        <a:prstGeom prst="rect">
          <a:avLst/>
        </a:prstGeom>
        <a:solidFill>
          <a:srgbClr val="FFC000"/>
        </a:solidFill>
        <a:ln w="38100" cmpd="thickThin">
          <a:solidFill>
            <a:schemeClr val="tx1"/>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36000" bIns="0" rtlCol="0" anchor="ctr"/>
        <a:lstStyle/>
        <a:p>
          <a:pPr marL="0" indent="0" algn="l"/>
          <a:r>
            <a:rPr kumimoji="1" lang="ja-JP" altLang="en-US" sz="900" b="0">
              <a:solidFill>
                <a:sysClr val="windowText" lastClr="000000"/>
              </a:solidFill>
              <a:latin typeface="+mn-ea"/>
              <a:ea typeface="+mn-ea"/>
              <a:cs typeface="+mn-cs"/>
            </a:rPr>
            <a:t>　同じ指摘内容で</a:t>
          </a:r>
          <a:r>
            <a:rPr kumimoji="1" lang="ja-JP" altLang="en-US" sz="900" b="1">
              <a:solidFill>
                <a:sysClr val="windowText" lastClr="000000"/>
              </a:solidFill>
              <a:latin typeface="+mn-ea"/>
              <a:ea typeface="+mn-ea"/>
              <a:cs typeface="+mn-cs"/>
            </a:rPr>
            <a:t>複数の検査項目を指摘する場合</a:t>
          </a:r>
          <a:r>
            <a:rPr kumimoji="1" lang="ja-JP" altLang="en-US" sz="900" b="0">
              <a:solidFill>
                <a:sysClr val="windowText" lastClr="000000"/>
              </a:solidFill>
              <a:latin typeface="+mn-ea"/>
              <a:ea typeface="+mn-ea"/>
              <a:cs typeface="+mn-cs"/>
            </a:rPr>
            <a:t>、写真を兼用する</a:t>
          </a:r>
          <a:endParaRPr kumimoji="1" lang="en-US" altLang="ja-JP" sz="900" b="0">
            <a:solidFill>
              <a:sysClr val="windowText" lastClr="000000"/>
            </a:solidFill>
            <a:latin typeface="+mn-ea"/>
            <a:ea typeface="+mn-ea"/>
            <a:cs typeface="+mn-cs"/>
          </a:endParaRPr>
        </a:p>
        <a:p>
          <a:pPr marL="0" indent="0" algn="l"/>
          <a:r>
            <a:rPr kumimoji="1" lang="ja-JP" altLang="en-US" sz="900" b="0">
              <a:solidFill>
                <a:sysClr val="windowText" lastClr="000000"/>
              </a:solidFill>
              <a:latin typeface="+mn-ea"/>
              <a:ea typeface="+mn-ea"/>
              <a:cs typeface="+mn-cs"/>
            </a:rPr>
            <a:t>　ことができます。その場合はその旨がわかるように特記事項欄に</a:t>
          </a:r>
          <a:endParaRPr kumimoji="1" lang="en-US" altLang="ja-JP" sz="900" b="0">
            <a:solidFill>
              <a:sysClr val="windowText" lastClr="000000"/>
            </a:solidFill>
            <a:latin typeface="+mn-ea"/>
            <a:ea typeface="+mn-ea"/>
            <a:cs typeface="+mn-cs"/>
          </a:endParaRPr>
        </a:p>
        <a:p>
          <a:pPr marL="0" indent="0" algn="l"/>
          <a:r>
            <a:rPr kumimoji="1" lang="ja-JP" altLang="en-US" sz="900" b="0">
              <a:solidFill>
                <a:sysClr val="windowText" lastClr="000000"/>
              </a:solidFill>
              <a:latin typeface="+mn-ea"/>
              <a:ea typeface="+mn-ea"/>
              <a:cs typeface="+mn-cs"/>
            </a:rPr>
            <a:t>　記入してください。詳しくは作成要領参照。</a:t>
          </a:r>
          <a:endParaRPr kumimoji="1" lang="en-US" altLang="ja-JP" sz="900" b="0">
            <a:solidFill>
              <a:sysClr val="windowText" lastClr="000000"/>
            </a:solidFill>
            <a:latin typeface="+mn-ea"/>
            <a:ea typeface="+mn-ea"/>
            <a:cs typeface="+mn-cs"/>
          </a:endParaRPr>
        </a:p>
        <a:p>
          <a:pPr marL="0" indent="0" algn="l"/>
          <a:endParaRPr kumimoji="1" lang="en-US" altLang="ja-JP" sz="900" b="0">
            <a:solidFill>
              <a:sysClr val="windowText" lastClr="000000"/>
            </a:solidFill>
            <a:latin typeface="+mn-ea"/>
            <a:ea typeface="+mn-ea"/>
            <a:cs typeface="+mn-cs"/>
          </a:endParaRPr>
        </a:p>
        <a:p>
          <a:pPr marL="0" indent="0" algn="l"/>
          <a:r>
            <a:rPr kumimoji="1" lang="ja-JP" altLang="en-US" sz="900" b="0">
              <a:solidFill>
                <a:sysClr val="windowText" lastClr="000000"/>
              </a:solidFill>
              <a:latin typeface="+mn-ea"/>
              <a:ea typeface="+mn-ea"/>
              <a:cs typeface="+mn-cs"/>
            </a:rPr>
            <a:t>　</a:t>
          </a:r>
          <a:r>
            <a:rPr kumimoji="1" lang="ja-JP" altLang="en-US" sz="900" b="1">
              <a:solidFill>
                <a:sysClr val="windowText" lastClr="000000"/>
              </a:solidFill>
              <a:latin typeface="+mn-ea"/>
              <a:ea typeface="+mn-ea"/>
              <a:cs typeface="+mn-cs"/>
            </a:rPr>
            <a:t>記入例）　第一号（</a:t>
          </a:r>
          <a:r>
            <a:rPr kumimoji="1" lang="en-US" altLang="ja-JP" sz="900" b="1">
              <a:solidFill>
                <a:sysClr val="windowText" lastClr="000000"/>
              </a:solidFill>
              <a:latin typeface="+mn-ea"/>
              <a:ea typeface="+mn-ea"/>
              <a:cs typeface="+mn-cs"/>
            </a:rPr>
            <a:t>16</a:t>
          </a:r>
          <a:r>
            <a:rPr kumimoji="1" lang="ja-JP" altLang="en-US" sz="900" b="1">
              <a:solidFill>
                <a:sysClr val="windowText" lastClr="000000"/>
              </a:solidFill>
              <a:latin typeface="+mn-ea"/>
              <a:ea typeface="+mn-ea"/>
              <a:cs typeface="+mn-cs"/>
            </a:rPr>
            <a:t>）総合的な作動の状況を含む。</a:t>
          </a:r>
          <a:endParaRPr kumimoji="1" lang="en-US" altLang="ja-JP" sz="900" b="1">
            <a:solidFill>
              <a:sysClr val="windowText" lastClr="000000"/>
            </a:solidFill>
            <a:latin typeface="+mn-ea"/>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47</xdr:col>
      <xdr:colOff>8282</xdr:colOff>
      <xdr:row>61</xdr:row>
      <xdr:rowOff>115959</xdr:rowOff>
    </xdr:from>
    <xdr:to>
      <xdr:col>52</xdr:col>
      <xdr:colOff>57807</xdr:colOff>
      <xdr:row>64</xdr:row>
      <xdr:rowOff>16565</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6435358" y="9859049"/>
          <a:ext cx="1767966" cy="368316"/>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指摘なし</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の場合、</a:t>
          </a:r>
          <a:r>
            <a:rPr kumimoji="1" lang="ja-JP" altLang="ja-JP" sz="900" b="1">
              <a:solidFill>
                <a:schemeClr val="dk1"/>
              </a:solidFill>
              <a:effectLst/>
              <a:latin typeface="+mn-lt"/>
              <a:ea typeface="+mn-ea"/>
              <a:cs typeface="+mn-cs"/>
            </a:rPr>
            <a:t>第二面</a:t>
          </a:r>
          <a:r>
            <a:rPr kumimoji="1" lang="ja-JP" altLang="en-US" sz="900" b="1">
              <a:latin typeface="ＭＳ Ｐゴシック" panose="020B0600070205080204" pitchFamily="50" charset="-128"/>
              <a:ea typeface="ＭＳ Ｐゴシック" panose="020B0600070205080204" pitchFamily="50" charset="-128"/>
            </a:rPr>
            <a:t>は不要。</a:t>
          </a:r>
        </a:p>
      </xdr:txBody>
    </xdr:sp>
    <xdr:clientData/>
  </xdr:twoCellAnchor>
  <xdr:twoCellAnchor>
    <xdr:from>
      <xdr:col>47</xdr:col>
      <xdr:colOff>0</xdr:colOff>
      <xdr:row>131</xdr:row>
      <xdr:rowOff>149089</xdr:rowOff>
    </xdr:from>
    <xdr:to>
      <xdr:col>49</xdr:col>
      <xdr:colOff>223631</xdr:colOff>
      <xdr:row>133</xdr:row>
      <xdr:rowOff>115959</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09522" y="20731372"/>
          <a:ext cx="1076739" cy="364435"/>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atin typeface="ＭＳ Ｐゴシック" panose="020B0600070205080204" pitchFamily="50" charset="-128"/>
              <a:ea typeface="ＭＳ Ｐゴシック" panose="020B0600070205080204" pitchFamily="50" charset="-128"/>
            </a:rPr>
            <a:t>（注意）欄は、</a:t>
          </a:r>
          <a:endParaRPr kumimoji="1" lang="en-US" altLang="ja-JP" sz="900">
            <a:latin typeface="ＭＳ Ｐゴシック" panose="020B0600070205080204" pitchFamily="50" charset="-128"/>
            <a:ea typeface="ＭＳ Ｐゴシック" panose="020B0600070205080204" pitchFamily="50" charset="-128"/>
          </a:endParaRPr>
        </a:p>
        <a:p>
          <a:pPr algn="ctr"/>
          <a:r>
            <a:rPr kumimoji="1" lang="ja-JP" altLang="en-US" sz="900">
              <a:latin typeface="ＭＳ Ｐゴシック" panose="020B0600070205080204" pitchFamily="50" charset="-128"/>
              <a:ea typeface="ＭＳ Ｐゴシック" panose="020B0600070205080204" pitchFamily="50" charset="-128"/>
            </a:rPr>
            <a:t>報告の際は不要。</a:t>
          </a:r>
        </a:p>
      </xdr:txBody>
    </xdr:sp>
    <xdr:clientData/>
  </xdr:twoCellAnchor>
  <xdr:twoCellAnchor>
    <xdr:from>
      <xdr:col>1</xdr:col>
      <xdr:colOff>0</xdr:colOff>
      <xdr:row>8</xdr:row>
      <xdr:rowOff>0</xdr:rowOff>
    </xdr:from>
    <xdr:to>
      <xdr:col>45</xdr:col>
      <xdr:colOff>0</xdr:colOff>
      <xdr:row>8</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bwMode="auto">
        <a:xfrm>
          <a:off x="140804" y="1615109"/>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bwMode="auto">
        <a:xfrm>
          <a:off x="140804" y="2766391"/>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bwMode="auto">
        <a:xfrm>
          <a:off x="140804" y="3917674"/>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bwMode="auto">
        <a:xfrm>
          <a:off x="140804" y="5068957"/>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bwMode="auto">
        <a:xfrm>
          <a:off x="140804" y="5599043"/>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bwMode="auto">
        <a:xfrm>
          <a:off x="140804" y="6957391"/>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57</xdr:row>
      <xdr:rowOff>0</xdr:rowOff>
    </xdr:from>
    <xdr:to>
      <xdr:col>3</xdr:col>
      <xdr:colOff>0</xdr:colOff>
      <xdr:row>60</xdr:row>
      <xdr:rowOff>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140804" y="9500152"/>
          <a:ext cx="281609" cy="745435"/>
        </a:xfrm>
        <a:prstGeom prst="rect">
          <a:avLst/>
        </a:prstGeom>
        <a:noFill/>
        <a:ln w="6350">
          <a:solidFill>
            <a:srgbClr val="000000"/>
          </a:solidFill>
          <a:miter lim="800000"/>
          <a:headEnd/>
          <a:tailEnd/>
        </a:ln>
      </xdr:spPr>
      <xdr:txBody>
        <a:bodyPr vertOverflow="clip" horzOverflow="clip" rtlCol="0" anchor="t"/>
        <a:lstStyle/>
        <a:p>
          <a:pPr indent="0" algn="l"/>
          <a:endParaRPr kumimoji="1" lang="ja-JP" altLang="en-US" sz="900" b="1">
            <a:solidFill>
              <a:schemeClr val="dk1">
                <a:lumMod val="100000"/>
              </a:schemeClr>
            </a:solidFill>
            <a:latin typeface="+mn-lt"/>
            <a:ea typeface="+mn-ea"/>
            <a:cs typeface="+mn-cs"/>
          </a:endParaRPr>
        </a:p>
      </xdr:txBody>
    </xdr:sp>
    <xdr:clientData/>
  </xdr:twoCellAnchor>
  <xdr:twoCellAnchor>
    <xdr:from>
      <xdr:col>3</xdr:col>
      <xdr:colOff>0</xdr:colOff>
      <xdr:row>57</xdr:row>
      <xdr:rowOff>0</xdr:rowOff>
    </xdr:from>
    <xdr:to>
      <xdr:col>45</xdr:col>
      <xdr:colOff>0</xdr:colOff>
      <xdr:row>60</xdr:row>
      <xdr:rowOff>0</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bwMode="auto">
        <a:xfrm>
          <a:off x="422413" y="9500152"/>
          <a:ext cx="5913783" cy="745435"/>
        </a:xfrm>
        <a:prstGeom prst="rect">
          <a:avLst/>
        </a:prstGeom>
        <a:noFill/>
        <a:ln w="6350">
          <a:solidFill>
            <a:srgbClr val="000000"/>
          </a:solidFill>
          <a:miter lim="800000"/>
          <a:headEnd/>
          <a:tailEnd/>
        </a:ln>
      </xdr:spPr>
      <xdr:txBody>
        <a:bodyPr vertOverflow="clip" horzOverflow="clip" rtlCol="0" anchor="t"/>
        <a:lstStyle/>
        <a:p>
          <a:pPr indent="0" algn="l"/>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64</xdr:row>
      <xdr:rowOff>0</xdr:rowOff>
    </xdr:from>
    <xdr:to>
      <xdr:col>45</xdr:col>
      <xdr:colOff>0</xdr:colOff>
      <xdr:row>64</xdr:row>
      <xdr:rowOff>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bwMode="auto">
        <a:xfrm>
          <a:off x="140804" y="10792239"/>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bwMode="auto">
        <a:xfrm>
          <a:off x="140804" y="11736457"/>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bwMode="auto">
        <a:xfrm flipV="1">
          <a:off x="140804" y="12896022"/>
          <a:ext cx="6195392"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bwMode="auto">
        <a:xfrm>
          <a:off x="140804" y="13840239"/>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bwMode="auto">
        <a:xfrm>
          <a:off x="140804" y="18445370"/>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bwMode="auto">
        <a:xfrm>
          <a:off x="140804" y="20250978"/>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83" name="直線コネクタ 82">
          <a:extLst>
            <a:ext uri="{FF2B5EF4-FFF2-40B4-BE49-F238E27FC236}">
              <a16:creationId xmlns:a16="http://schemas.microsoft.com/office/drawing/2014/main" id="{00000000-0008-0000-0100-000053000000}"/>
            </a:ext>
          </a:extLst>
        </xdr:cNvPr>
        <xdr:cNvCxnSpPr/>
      </xdr:nvCxnSpPr>
      <xdr:spPr bwMode="auto">
        <a:xfrm>
          <a:off x="140804" y="20781065"/>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6609523" y="6485283"/>
          <a:ext cx="447260" cy="2070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6609523" y="6692348"/>
          <a:ext cx="554934" cy="2070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7951304" y="6485283"/>
          <a:ext cx="811696" cy="2070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7454348" y="6692348"/>
          <a:ext cx="728869" cy="2070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7454348" y="6899413"/>
          <a:ext cx="728869" cy="2070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609522" y="6899413"/>
          <a:ext cx="646043" cy="2070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609522" y="7106478"/>
          <a:ext cx="646043" cy="207066"/>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7462630" y="7106478"/>
          <a:ext cx="737153" cy="2070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7462630" y="7313543"/>
          <a:ext cx="737153" cy="2070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46</xdr:col>
      <xdr:colOff>76198</xdr:colOff>
      <xdr:row>5</xdr:row>
      <xdr:rowOff>9525</xdr:rowOff>
    </xdr:from>
    <xdr:to>
      <xdr:col>54</xdr:col>
      <xdr:colOff>172719</xdr:colOff>
      <xdr:row>13</xdr:row>
      <xdr:rowOff>198120</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6410958" y="1162685"/>
          <a:ext cx="2524761" cy="1539875"/>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b="1">
              <a:latin typeface="ＭＳ Ｐゴシック" panose="020B0600070205080204" pitchFamily="50" charset="-128"/>
              <a:ea typeface="ＭＳ Ｐゴシック" panose="020B0600070205080204" pitchFamily="50" charset="-128"/>
            </a:rPr>
            <a:t>　</a:t>
          </a:r>
          <a:r>
            <a:rPr kumimoji="1" lang="ja-JP" altLang="en-US" sz="900" b="0">
              <a:latin typeface="ＭＳ Ｐゴシック" panose="020B0600070205080204" pitchFamily="50" charset="-128"/>
              <a:ea typeface="ＭＳ Ｐゴシック" panose="020B0600070205080204" pitchFamily="50" charset="-128"/>
            </a:rPr>
            <a:t>建築基準法第</a:t>
          </a:r>
          <a:r>
            <a:rPr kumimoji="1" lang="en-US" altLang="ja-JP" sz="900" b="0">
              <a:latin typeface="ＭＳ Ｐゴシック" panose="020B0600070205080204" pitchFamily="50" charset="-128"/>
              <a:ea typeface="ＭＳ Ｐゴシック" panose="020B0600070205080204" pitchFamily="50" charset="-128"/>
            </a:rPr>
            <a:t>93</a:t>
          </a:r>
          <a:r>
            <a:rPr kumimoji="1" lang="ja-JP" altLang="en-US" sz="900" b="0">
              <a:latin typeface="ＭＳ Ｐゴシック" panose="020B0600070205080204" pitchFamily="50" charset="-128"/>
              <a:ea typeface="ＭＳ Ｐゴシック" panose="020B0600070205080204" pitchFamily="50" charset="-128"/>
            </a:rPr>
            <a:t>条の</a:t>
          </a:r>
          <a:r>
            <a:rPr kumimoji="1" lang="en-US" altLang="ja-JP" sz="900" b="0">
              <a:latin typeface="ＭＳ Ｐゴシック" panose="020B0600070205080204" pitchFamily="50" charset="-128"/>
              <a:ea typeface="ＭＳ Ｐゴシック" panose="020B0600070205080204" pitchFamily="50" charset="-128"/>
            </a:rPr>
            <a:t>2</a:t>
          </a:r>
          <a:r>
            <a:rPr kumimoji="1" lang="ja-JP" altLang="en-US" sz="900" b="0">
              <a:latin typeface="ＭＳ Ｐゴシック" panose="020B0600070205080204" pitchFamily="50" charset="-128"/>
              <a:ea typeface="ＭＳ Ｐゴシック" panose="020B0600070205080204" pitchFamily="50" charset="-128"/>
            </a:rPr>
            <a:t>（書類の閲覧）により、報告</a:t>
          </a:r>
          <a:endParaRPr kumimoji="1" lang="en-US" altLang="ja-JP" sz="900" b="0">
            <a:latin typeface="ＭＳ Ｐゴシック" panose="020B0600070205080204" pitchFamily="50" charset="-128"/>
            <a:ea typeface="ＭＳ Ｐゴシック" panose="020B0600070205080204" pitchFamily="50" charset="-128"/>
          </a:endParaRPr>
        </a:p>
        <a:p>
          <a:pPr algn="l"/>
          <a:r>
            <a:rPr kumimoji="1" lang="ja-JP" altLang="en-US" sz="900" b="0">
              <a:latin typeface="ＭＳ Ｐゴシック" panose="020B0600070205080204" pitchFamily="50" charset="-128"/>
              <a:ea typeface="ＭＳ Ｐゴシック" panose="020B0600070205080204" pitchFamily="50" charset="-128"/>
            </a:rPr>
            <a:t>　内容が特定行政庁で閲覧できるよう、</a:t>
          </a:r>
          <a:r>
            <a:rPr kumimoji="1" lang="ja-JP" altLang="en-US" sz="900" b="1">
              <a:solidFill>
                <a:srgbClr val="FF0000"/>
              </a:solidFill>
              <a:latin typeface="ＭＳ Ｐゴシック" panose="020B0600070205080204" pitchFamily="50" charset="-128"/>
              <a:ea typeface="ＭＳ Ｐゴシック" panose="020B0600070205080204" pitchFamily="50" charset="-128"/>
            </a:rPr>
            <a:t>全ての報告</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900" b="1">
              <a:solidFill>
                <a:srgbClr val="FF0000"/>
              </a:solidFill>
              <a:latin typeface="ＭＳ Ｐゴシック" panose="020B0600070205080204" pitchFamily="50" charset="-128"/>
              <a:ea typeface="ＭＳ Ｐゴシック" panose="020B0600070205080204" pitchFamily="50" charset="-128"/>
            </a:rPr>
            <a:t>　に概要書（</a:t>
          </a:r>
          <a:r>
            <a:rPr kumimoji="1" lang="en-US" altLang="ja-JP" sz="900" b="1">
              <a:solidFill>
                <a:srgbClr val="FF0000"/>
              </a:solidFill>
              <a:latin typeface="ＭＳ Ｐゴシック" panose="020B0600070205080204" pitchFamily="50" charset="-128"/>
              <a:ea typeface="ＭＳ Ｐゴシック" panose="020B0600070205080204" pitchFamily="50" charset="-128"/>
            </a:rPr>
            <a:t>1</a:t>
          </a:r>
          <a:r>
            <a:rPr kumimoji="1" lang="ja-JP" altLang="en-US" sz="900" b="1">
              <a:solidFill>
                <a:srgbClr val="FF0000"/>
              </a:solidFill>
              <a:latin typeface="ＭＳ Ｐゴシック" panose="020B0600070205080204" pitchFamily="50" charset="-128"/>
              <a:ea typeface="ＭＳ Ｐゴシック" panose="020B0600070205080204" pitchFamily="50" charset="-128"/>
            </a:rPr>
            <a:t>部）の添付が必要となっています。</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900" b="0">
            <a:latin typeface="ＭＳ Ｐゴシック" panose="020B0600070205080204" pitchFamily="50" charset="-128"/>
            <a:ea typeface="ＭＳ Ｐゴシック" panose="020B0600070205080204" pitchFamily="50" charset="-128"/>
          </a:endParaRPr>
        </a:p>
        <a:p>
          <a:pPr algn="l"/>
          <a:r>
            <a:rPr kumimoji="1" lang="ja-JP" altLang="en-US" sz="900" b="1">
              <a:latin typeface="ＭＳ Ｐゴシック" panose="020B0600070205080204" pitchFamily="50" charset="-128"/>
              <a:ea typeface="+mn-ea"/>
            </a:rPr>
            <a:t>　　　</a:t>
          </a:r>
          <a:r>
            <a:rPr kumimoji="1" lang="en-US" altLang="ja-JP" sz="900" b="1">
              <a:latin typeface="ＭＳ Ｐゴシック" panose="020B0600070205080204" pitchFamily="50" charset="-128"/>
              <a:ea typeface="+mn-ea"/>
            </a:rPr>
            <a:t>『</a:t>
          </a:r>
          <a:r>
            <a:rPr kumimoji="1" lang="ja-JP" altLang="en-US" sz="900" b="1">
              <a:latin typeface="ＭＳ Ｐゴシック" panose="020B0600070205080204" pitchFamily="50" charset="-128"/>
              <a:ea typeface="+mn-ea"/>
            </a:rPr>
            <a:t>指摘なし</a:t>
          </a:r>
          <a:r>
            <a:rPr kumimoji="1" lang="en-US" altLang="ja-JP" sz="900" b="1">
              <a:latin typeface="ＭＳ Ｐゴシック" panose="020B0600070205080204" pitchFamily="50" charset="-128"/>
              <a:ea typeface="+mn-ea"/>
            </a:rPr>
            <a:t>』</a:t>
          </a:r>
          <a:r>
            <a:rPr kumimoji="1" lang="ja-JP" altLang="en-US" sz="900" b="1">
              <a:latin typeface="ＭＳ Ｐゴシック" panose="020B0600070205080204" pitchFamily="50" charset="-128"/>
              <a:ea typeface="+mn-ea"/>
            </a:rPr>
            <a:t>　</a:t>
          </a:r>
          <a:r>
            <a:rPr kumimoji="1" lang="en-US" altLang="ja-JP" sz="900" b="1">
              <a:latin typeface="ＭＳ Ｐゴシック" panose="020B0600070205080204" pitchFamily="50" charset="-128"/>
              <a:ea typeface="+mn-ea"/>
            </a:rPr>
            <a:t>⇒</a:t>
          </a:r>
          <a:r>
            <a:rPr kumimoji="1" lang="ja-JP" altLang="en-US" sz="900" b="1">
              <a:latin typeface="ＭＳ Ｐゴシック" panose="020B0600070205080204" pitchFamily="50" charset="-128"/>
              <a:ea typeface="+mn-ea"/>
            </a:rPr>
            <a:t>　第一面のみ提出。</a:t>
          </a:r>
        </a:p>
        <a:p>
          <a:pPr algn="l"/>
          <a:endParaRPr kumimoji="1" lang="ja-JP" altLang="en-US" sz="900" b="1">
            <a:latin typeface="ＭＳ Ｐゴシック" panose="020B0600070205080204" pitchFamily="50" charset="-128"/>
            <a:ea typeface="+mn-ea"/>
          </a:endParaRPr>
        </a:p>
        <a:p>
          <a:pPr algn="l"/>
          <a:r>
            <a:rPr kumimoji="1" lang="ja-JP" altLang="en-US" sz="900" b="1">
              <a:latin typeface="ＭＳ Ｐゴシック" panose="020B0600070205080204" pitchFamily="50" charset="-128"/>
              <a:ea typeface="+mn-ea"/>
            </a:rPr>
            <a:t>　　　</a:t>
          </a:r>
          <a:r>
            <a:rPr kumimoji="1" lang="en-US" altLang="ja-JP" sz="900" b="1">
              <a:latin typeface="ＭＳ Ｐゴシック" panose="020B0600070205080204" pitchFamily="50" charset="-128"/>
              <a:ea typeface="+mn-ea"/>
            </a:rPr>
            <a:t>『</a:t>
          </a:r>
          <a:r>
            <a:rPr kumimoji="1" lang="ja-JP" altLang="en-US" sz="900" b="1">
              <a:latin typeface="ＭＳ Ｐゴシック" panose="020B0600070205080204" pitchFamily="50" charset="-128"/>
              <a:ea typeface="+mn-ea"/>
            </a:rPr>
            <a:t>要是正</a:t>
          </a:r>
          <a:r>
            <a:rPr kumimoji="1" lang="en-US" altLang="ja-JP" sz="900" b="1">
              <a:latin typeface="ＭＳ Ｐゴシック" panose="020B0600070205080204" pitchFamily="50" charset="-128"/>
              <a:ea typeface="+mn-ea"/>
            </a:rPr>
            <a:t>』 </a:t>
          </a:r>
          <a:r>
            <a:rPr kumimoji="1" lang="ja-JP" altLang="en-US" sz="900" b="1">
              <a:latin typeface="ＭＳ Ｐゴシック" panose="020B0600070205080204" pitchFamily="50" charset="-128"/>
              <a:ea typeface="+mn-ea"/>
            </a:rPr>
            <a:t>または </a:t>
          </a:r>
          <a:r>
            <a:rPr kumimoji="1" lang="en-US" altLang="ja-JP" sz="900" b="1">
              <a:latin typeface="ＭＳ Ｐゴシック" panose="020B0600070205080204" pitchFamily="50" charset="-128"/>
              <a:ea typeface="+mn-ea"/>
            </a:rPr>
            <a:t>『</a:t>
          </a:r>
          <a:r>
            <a:rPr kumimoji="1" lang="ja-JP" altLang="en-US" sz="900" b="1">
              <a:latin typeface="ＭＳ Ｐゴシック" panose="020B0600070205080204" pitchFamily="50" charset="-128"/>
              <a:ea typeface="+mn-ea"/>
            </a:rPr>
            <a:t>既存不適格</a:t>
          </a:r>
          <a:r>
            <a:rPr kumimoji="1" lang="en-US" altLang="ja-JP" sz="900" b="1">
              <a:latin typeface="ＭＳ Ｐゴシック" panose="020B0600070205080204" pitchFamily="50" charset="-128"/>
              <a:ea typeface="+mn-ea"/>
            </a:rPr>
            <a:t>』 </a:t>
          </a:r>
          <a:r>
            <a:rPr kumimoji="1" lang="ja-JP" altLang="en-US" sz="900" b="1">
              <a:latin typeface="ＭＳ Ｐゴシック" panose="020B0600070205080204" pitchFamily="50" charset="-128"/>
              <a:ea typeface="+mn-ea"/>
            </a:rPr>
            <a:t>あり</a:t>
          </a:r>
        </a:p>
        <a:p>
          <a:pPr algn="l"/>
          <a:r>
            <a:rPr kumimoji="1" lang="ja-JP" altLang="en-US" sz="900" b="1">
              <a:latin typeface="ＭＳ Ｐゴシック" panose="020B0600070205080204" pitchFamily="50" charset="-128"/>
              <a:ea typeface="+mn-ea"/>
            </a:rPr>
            <a:t>　　　　　⇒　第一面及び第二面を提出。</a:t>
          </a:r>
        </a:p>
      </xdr:txBody>
    </xdr:sp>
    <xdr:clientData/>
  </xdr:twoCellAnchor>
  <xdr:twoCellAnchor>
    <xdr:from>
      <xdr:col>0</xdr:col>
      <xdr:colOff>63500</xdr:colOff>
      <xdr:row>2</xdr:row>
      <xdr:rowOff>106680</xdr:rowOff>
    </xdr:from>
    <xdr:to>
      <xdr:col>20</xdr:col>
      <xdr:colOff>132080</xdr:colOff>
      <xdr:row>6</xdr:row>
      <xdr:rowOff>10160</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63500" y="635000"/>
          <a:ext cx="2811780" cy="736600"/>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100" b="1">
              <a:latin typeface="ＭＳ Ｐゴシック" panose="020B0600070205080204" pitchFamily="50" charset="-128"/>
              <a:ea typeface="+mn-ea"/>
            </a:rPr>
            <a:t>　≪注意≫</a:t>
          </a:r>
          <a:endParaRPr kumimoji="1" lang="en-US" altLang="ja-JP" sz="900" b="1">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  原則、入力は</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報告書</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シートから</a:t>
          </a:r>
          <a:r>
            <a:rPr kumimoji="1" lang="ja-JP" altLang="en-US" sz="1100" b="1">
              <a:solidFill>
                <a:srgbClr val="FF0000"/>
              </a:solidFill>
              <a:latin typeface="ＭＳ Ｐゴシック" panose="020B0600070205080204" pitchFamily="50" charset="-128"/>
              <a:ea typeface="+mn-ea"/>
            </a:rPr>
            <a:t>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250258</xdr:colOff>
      <xdr:row>20</xdr:row>
      <xdr:rowOff>66576</xdr:rowOff>
    </xdr:from>
    <xdr:to>
      <xdr:col>3</xdr:col>
      <xdr:colOff>12032</xdr:colOff>
      <xdr:row>21</xdr:row>
      <xdr:rowOff>175211</xdr:rowOff>
    </xdr:to>
    <xdr:sp macro="" textlink="">
      <xdr:nvSpPr>
        <xdr:cNvPr id="2" name="左中かっこ 1">
          <a:extLst>
            <a:ext uri="{FF2B5EF4-FFF2-40B4-BE49-F238E27FC236}">
              <a16:creationId xmlns:a16="http://schemas.microsoft.com/office/drawing/2014/main" id="{3F535646-8A48-FEA5-230D-6028597E394E}"/>
            </a:ext>
          </a:extLst>
        </xdr:cNvPr>
        <xdr:cNvSpPr/>
      </xdr:nvSpPr>
      <xdr:spPr bwMode="auto">
        <a:xfrm>
          <a:off x="490890" y="6146534"/>
          <a:ext cx="158816" cy="329214"/>
        </a:xfrm>
        <a:prstGeom prst="leftBrace">
          <a:avLst>
            <a:gd name="adj1" fmla="val 55664"/>
            <a:gd name="adj2" fmla="val 500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197391</xdr:colOff>
      <xdr:row>149</xdr:row>
      <xdr:rowOff>193491</xdr:rowOff>
    </xdr:from>
    <xdr:to>
      <xdr:col>54</xdr:col>
      <xdr:colOff>92864</xdr:colOff>
      <xdr:row>151</xdr:row>
      <xdr:rowOff>173065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79191" y="22169571"/>
          <a:ext cx="3774053" cy="634894"/>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　</a:t>
          </a:r>
          <a:r>
            <a:rPr kumimoji="1" lang="ja-JP" altLang="ja-JP" sz="900" b="1">
              <a:solidFill>
                <a:schemeClr val="dk1"/>
              </a:solidFill>
              <a:effectLst/>
              <a:latin typeface="+mn-lt"/>
              <a:ea typeface="+mn-ea"/>
              <a:cs typeface="+mn-cs"/>
            </a:rPr>
            <a:t>今回の指摘を記入する欄ではありません。</a:t>
          </a:r>
          <a:endParaRPr kumimoji="1" lang="en-US" altLang="ja-JP" sz="9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　</a:t>
          </a:r>
          <a:r>
            <a:rPr kumimoji="1" lang="ja-JP" altLang="en-US" sz="900" b="0">
              <a:solidFill>
                <a:schemeClr val="dk1"/>
              </a:solidFill>
              <a:effectLst/>
              <a:latin typeface="+mn-lt"/>
              <a:ea typeface="+mn-ea"/>
              <a:cs typeface="+mn-cs"/>
            </a:rPr>
            <a:t>不具合については作成要領参照。</a:t>
          </a:r>
          <a:endParaRPr lang="ja-JP" altLang="ja-JP" sz="900" b="0">
            <a:effectLst/>
          </a:endParaRPr>
        </a:p>
      </xdr:txBody>
    </xdr:sp>
    <xdr:clientData/>
  </xdr:twoCellAnchor>
  <xdr:twoCellAnchor>
    <xdr:from>
      <xdr:col>53</xdr:col>
      <xdr:colOff>0</xdr:colOff>
      <xdr:row>155</xdr:row>
      <xdr:rowOff>0</xdr:rowOff>
    </xdr:from>
    <xdr:to>
      <xdr:col>54</xdr:col>
      <xdr:colOff>0</xdr:colOff>
      <xdr:row>156</xdr:row>
      <xdr:rowOff>0</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9867900" y="25650825"/>
          <a:ext cx="657225" cy="381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６行目追加</a:t>
          </a:r>
        </a:p>
      </xdr:txBody>
    </xdr:sp>
    <xdr:clientData/>
  </xdr:twoCellAnchor>
  <xdr:twoCellAnchor>
    <xdr:from>
      <xdr:col>55</xdr:col>
      <xdr:colOff>0</xdr:colOff>
      <xdr:row>155</xdr:row>
      <xdr:rowOff>0</xdr:rowOff>
    </xdr:from>
    <xdr:to>
      <xdr:col>56</xdr:col>
      <xdr:colOff>0</xdr:colOff>
      <xdr:row>156</xdr:row>
      <xdr:rowOff>0</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10687050" y="25650825"/>
          <a:ext cx="657225" cy="381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５行目以下</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削除</a:t>
          </a:r>
        </a:p>
      </xdr:txBody>
    </xdr:sp>
    <xdr:clientData/>
  </xdr:twoCellAnchor>
  <xdr:twoCellAnchor>
    <xdr:from>
      <xdr:col>55</xdr:col>
      <xdr:colOff>0</xdr:colOff>
      <xdr:row>156</xdr:row>
      <xdr:rowOff>0</xdr:rowOff>
    </xdr:from>
    <xdr:to>
      <xdr:col>56</xdr:col>
      <xdr:colOff>0</xdr:colOff>
      <xdr:row>157</xdr:row>
      <xdr:rowOff>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10687050" y="26031825"/>
          <a:ext cx="657225" cy="381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削除</a:t>
          </a:r>
        </a:p>
      </xdr:txBody>
    </xdr:sp>
    <xdr:clientData/>
  </xdr:twoCellAnchor>
  <xdr:twoCellAnchor>
    <xdr:from>
      <xdr:col>1</xdr:col>
      <xdr:colOff>0</xdr:colOff>
      <xdr:row>15</xdr:row>
      <xdr:rowOff>0</xdr:rowOff>
    </xdr:from>
    <xdr:to>
      <xdr:col>45</xdr:col>
      <xdr:colOff>0</xdr:colOff>
      <xdr:row>15</xdr:row>
      <xdr:rowOff>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bwMode="auto">
        <a:xfrm>
          <a:off x="140804" y="2956891"/>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84" name="直線コネクタ 83">
          <a:extLst>
            <a:ext uri="{FF2B5EF4-FFF2-40B4-BE49-F238E27FC236}">
              <a16:creationId xmlns:a16="http://schemas.microsoft.com/office/drawing/2014/main" id="{00000000-0008-0000-0200-000054000000}"/>
            </a:ext>
          </a:extLst>
        </xdr:cNvPr>
        <xdr:cNvCxnSpPr/>
      </xdr:nvCxnSpPr>
      <xdr:spPr bwMode="auto">
        <a:xfrm>
          <a:off x="140804" y="3279913"/>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bwMode="auto">
        <a:xfrm>
          <a:off x="140804" y="4638261"/>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bwMode="auto">
        <a:xfrm>
          <a:off x="140804" y="5996609"/>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bwMode="auto">
        <a:xfrm>
          <a:off x="140804" y="7147891"/>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124" name="直線コネクタ 123">
          <a:extLst>
            <a:ext uri="{FF2B5EF4-FFF2-40B4-BE49-F238E27FC236}">
              <a16:creationId xmlns:a16="http://schemas.microsoft.com/office/drawing/2014/main" id="{00000000-0008-0000-0200-00007C000000}"/>
            </a:ext>
          </a:extLst>
        </xdr:cNvPr>
        <xdr:cNvCxnSpPr/>
      </xdr:nvCxnSpPr>
      <xdr:spPr bwMode="auto">
        <a:xfrm flipV="1">
          <a:off x="140804" y="11396870"/>
          <a:ext cx="6195392"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126" name="直線コネクタ 125">
          <a:extLst>
            <a:ext uri="{FF2B5EF4-FFF2-40B4-BE49-F238E27FC236}">
              <a16:creationId xmlns:a16="http://schemas.microsoft.com/office/drawing/2014/main" id="{00000000-0008-0000-0200-00007E000000}"/>
            </a:ext>
          </a:extLst>
        </xdr:cNvPr>
        <xdr:cNvCxnSpPr/>
      </xdr:nvCxnSpPr>
      <xdr:spPr bwMode="auto">
        <a:xfrm flipV="1">
          <a:off x="140804" y="12440478"/>
          <a:ext cx="6195392"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128" name="直線コネクタ 127">
          <a:extLst>
            <a:ext uri="{FF2B5EF4-FFF2-40B4-BE49-F238E27FC236}">
              <a16:creationId xmlns:a16="http://schemas.microsoft.com/office/drawing/2014/main" id="{00000000-0008-0000-0200-000080000000}"/>
            </a:ext>
          </a:extLst>
        </xdr:cNvPr>
        <xdr:cNvCxnSpPr/>
      </xdr:nvCxnSpPr>
      <xdr:spPr bwMode="auto">
        <a:xfrm flipV="1">
          <a:off x="140804" y="13716000"/>
          <a:ext cx="6195392"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bwMode="auto">
        <a:xfrm>
          <a:off x="140804" y="14759609"/>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115</xdr:row>
      <xdr:rowOff>0</xdr:rowOff>
    </xdr:from>
    <xdr:to>
      <xdr:col>45</xdr:col>
      <xdr:colOff>0</xdr:colOff>
      <xdr:row>115</xdr:row>
      <xdr:rowOff>0</xdr:rowOff>
    </xdr:to>
    <xdr:cxnSp macro="">
      <xdr:nvCxnSpPr>
        <xdr:cNvPr id="130" name="直線コネクタ 129">
          <a:extLst>
            <a:ext uri="{FF2B5EF4-FFF2-40B4-BE49-F238E27FC236}">
              <a16:creationId xmlns:a16="http://schemas.microsoft.com/office/drawing/2014/main" id="{00000000-0008-0000-0200-000082000000}"/>
            </a:ext>
          </a:extLst>
        </xdr:cNvPr>
        <xdr:cNvCxnSpPr/>
      </xdr:nvCxnSpPr>
      <xdr:spPr bwMode="auto">
        <a:xfrm>
          <a:off x="140804" y="19745739"/>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12258</xdr:rowOff>
    </xdr:from>
    <xdr:to>
      <xdr:col>45</xdr:col>
      <xdr:colOff>0</xdr:colOff>
      <xdr:row>124</xdr:row>
      <xdr:rowOff>12258</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bwMode="auto">
        <a:xfrm>
          <a:off x="137160" y="19199418"/>
          <a:ext cx="603504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bwMode="auto">
        <a:xfrm flipV="1">
          <a:off x="140804" y="22760609"/>
          <a:ext cx="6195392"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38100</xdr:colOff>
      <xdr:row>141</xdr:row>
      <xdr:rowOff>0</xdr:rowOff>
    </xdr:from>
    <xdr:to>
      <xdr:col>45</xdr:col>
      <xdr:colOff>38100</xdr:colOff>
      <xdr:row>141</xdr:row>
      <xdr:rowOff>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bwMode="auto">
        <a:xfrm>
          <a:off x="175260" y="20817840"/>
          <a:ext cx="603504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bwMode="auto">
        <a:xfrm>
          <a:off x="140804" y="24392283"/>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142" name="直線コネクタ 141">
          <a:extLst>
            <a:ext uri="{FF2B5EF4-FFF2-40B4-BE49-F238E27FC236}">
              <a16:creationId xmlns:a16="http://schemas.microsoft.com/office/drawing/2014/main" id="{00000000-0008-0000-0200-00008E000000}"/>
            </a:ext>
          </a:extLst>
        </xdr:cNvPr>
        <xdr:cNvCxnSpPr/>
      </xdr:nvCxnSpPr>
      <xdr:spPr bwMode="auto">
        <a:xfrm>
          <a:off x="140804" y="24938935"/>
          <a:ext cx="6195392"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249730</xdr:colOff>
      <xdr:row>137</xdr:row>
      <xdr:rowOff>75678</xdr:rowOff>
    </xdr:from>
    <xdr:to>
      <xdr:col>72</xdr:col>
      <xdr:colOff>26505</xdr:colOff>
      <xdr:row>139</xdr:row>
      <xdr:rowOff>332</xdr:rowOff>
    </xdr:to>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7120982" y="20464148"/>
          <a:ext cx="3441001" cy="295714"/>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latin typeface="ＭＳ Ｐゴシック" panose="020B0600070205080204" pitchFamily="50" charset="-128"/>
              <a:ea typeface="ＭＳ Ｐゴシック" panose="020B0600070205080204" pitchFamily="50" charset="-128"/>
            </a:rPr>
            <a:t>　</a:t>
          </a:r>
          <a:r>
            <a:rPr kumimoji="1" lang="ja-JP" altLang="en-US" sz="900" b="1">
              <a:latin typeface="ＭＳ Ｐゴシック" panose="020B0600070205080204" pitchFamily="50" charset="-128"/>
              <a:ea typeface="ＭＳ Ｐゴシック" panose="020B0600070205080204" pitchFamily="50" charset="-128"/>
            </a:rPr>
            <a:t>不具合</a:t>
          </a:r>
          <a:r>
            <a:rPr kumimoji="1" lang="ja-JP" altLang="en-US" sz="900">
              <a:latin typeface="ＭＳ Ｐゴシック" panose="020B0600070205080204" pitchFamily="50" charset="-128"/>
              <a:ea typeface="ＭＳ Ｐゴシック" panose="020B0600070205080204" pitchFamily="50" charset="-128"/>
            </a:rPr>
            <a:t>は、</a:t>
          </a:r>
          <a:r>
            <a:rPr kumimoji="1" lang="ja-JP" altLang="en-US" sz="900" b="1">
              <a:solidFill>
                <a:srgbClr val="FF0000"/>
              </a:solidFill>
              <a:latin typeface="ＭＳ Ｐゴシック" panose="020B0600070205080204" pitchFamily="50" charset="-128"/>
              <a:ea typeface="ＭＳ Ｐゴシック" panose="020B0600070205080204" pitchFamily="50" charset="-128"/>
            </a:rPr>
            <a:t>今回の指摘ではありません。</a:t>
          </a:r>
          <a:r>
            <a:rPr kumimoji="1" lang="ja-JP" altLang="en-US" sz="900" b="1">
              <a:latin typeface="ＭＳ Ｐゴシック" panose="020B0600070205080204" pitchFamily="50" charset="-128"/>
              <a:ea typeface="ＭＳ Ｐゴシック" panose="020B0600070205080204" pitchFamily="50" charset="-128"/>
            </a:rPr>
            <a:t>　</a:t>
          </a:r>
          <a:r>
            <a:rPr kumimoji="1" lang="ja-JP" altLang="en-US" sz="900" b="0">
              <a:latin typeface="ＭＳ Ｐゴシック" panose="020B0600070205080204" pitchFamily="50" charset="-128"/>
              <a:ea typeface="ＭＳ Ｐゴシック" panose="020B0600070205080204" pitchFamily="50" charset="-128"/>
            </a:rPr>
            <a:t>詳しくは作成要領参照。　　　　</a:t>
          </a:r>
          <a:endParaRPr kumimoji="1" lang="en-US" altLang="ja-JP" sz="900" b="0">
            <a:latin typeface="ＭＳ Ｐゴシック" panose="020B0600070205080204" pitchFamily="50" charset="-128"/>
            <a:ea typeface="ＭＳ Ｐゴシック" panose="020B0600070205080204" pitchFamily="50" charset="-128"/>
          </a:endParaRPr>
        </a:p>
      </xdr:txBody>
    </xdr:sp>
    <xdr:clientData/>
  </xdr:twoCellAnchor>
  <xdr:twoCellAnchor>
    <xdr:from>
      <xdr:col>47</xdr:col>
      <xdr:colOff>207527</xdr:colOff>
      <xdr:row>9</xdr:row>
      <xdr:rowOff>38303</xdr:rowOff>
    </xdr:from>
    <xdr:to>
      <xdr:col>47</xdr:col>
      <xdr:colOff>2394857</xdr:colOff>
      <xdr:row>11</xdr:row>
      <xdr:rowOff>127176</xdr:rowOff>
    </xdr:to>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7185270" y="1899760"/>
          <a:ext cx="2187330" cy="502530"/>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36000" bIns="0" rtlCol="0" anchor="ctr"/>
        <a:lstStyle/>
        <a:p>
          <a:pPr algn="l"/>
          <a:r>
            <a:rPr kumimoji="1" lang="ja-JP" altLang="en-US" sz="900">
              <a:latin typeface="ＭＳ Ｐゴシック" panose="020B0600070205080204" pitchFamily="50" charset="-128"/>
              <a:ea typeface="ＭＳ Ｐゴシック" panose="020B0600070205080204" pitchFamily="50" charset="-128"/>
            </a:rPr>
            <a:t>日付は受付日をまちづくりセンターにて</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記入します。空欄でご提出ください。</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13253</xdr:colOff>
      <xdr:row>165</xdr:row>
      <xdr:rowOff>171284</xdr:rowOff>
    </xdr:from>
    <xdr:to>
      <xdr:col>44</xdr:col>
      <xdr:colOff>86139</xdr:colOff>
      <xdr:row>167</xdr:row>
      <xdr:rowOff>179567</xdr:rowOff>
    </xdr:to>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5011973" y="25789724"/>
          <a:ext cx="1170166" cy="442623"/>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atin typeface="ＭＳ Ｐゴシック" panose="020B0600070205080204" pitchFamily="50" charset="-128"/>
              <a:ea typeface="ＭＳ Ｐゴシック" panose="020B0600070205080204" pitchFamily="50" charset="-128"/>
            </a:rPr>
            <a:t>（注意）欄は、</a:t>
          </a:r>
          <a:endParaRPr kumimoji="1" lang="en-US" altLang="ja-JP" sz="900">
            <a:latin typeface="ＭＳ Ｐゴシック" panose="020B0600070205080204" pitchFamily="50" charset="-128"/>
            <a:ea typeface="ＭＳ Ｐゴシック" panose="020B0600070205080204" pitchFamily="50" charset="-128"/>
          </a:endParaRPr>
        </a:p>
        <a:p>
          <a:pPr algn="ctr"/>
          <a:r>
            <a:rPr kumimoji="1" lang="ja-JP" altLang="en-US" sz="900">
              <a:latin typeface="ＭＳ Ｐゴシック" panose="020B0600070205080204" pitchFamily="50" charset="-128"/>
              <a:ea typeface="ＭＳ Ｐゴシック" panose="020B0600070205080204" pitchFamily="50" charset="-128"/>
            </a:rPr>
            <a:t>報告の際は不要。</a:t>
          </a:r>
        </a:p>
      </xdr:txBody>
    </xdr:sp>
    <xdr:clientData/>
  </xdr:twoCellAnchor>
  <xdr:twoCellAnchor>
    <xdr:from>
      <xdr:col>53</xdr:col>
      <xdr:colOff>0</xdr:colOff>
      <xdr:row>129</xdr:row>
      <xdr:rowOff>0</xdr:rowOff>
    </xdr:from>
    <xdr:to>
      <xdr:col>53</xdr:col>
      <xdr:colOff>685800</xdr:colOff>
      <xdr:row>129</xdr:row>
      <xdr:rowOff>180000</xdr:rowOff>
    </xdr:to>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7214152" y="19952804"/>
          <a:ext cx="685800" cy="180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53</xdr:col>
      <xdr:colOff>0</xdr:colOff>
      <xdr:row>130</xdr:row>
      <xdr:rowOff>0</xdr:rowOff>
    </xdr:from>
    <xdr:to>
      <xdr:col>53</xdr:col>
      <xdr:colOff>685800</xdr:colOff>
      <xdr:row>130</xdr:row>
      <xdr:rowOff>180000</xdr:rowOff>
    </xdr:to>
    <xdr:sp macro="" textlink="">
      <xdr:nvSpPr>
        <xdr:cNvPr id="137" name="テキスト ボックス 136">
          <a:extLst>
            <a:ext uri="{FF2B5EF4-FFF2-40B4-BE49-F238E27FC236}">
              <a16:creationId xmlns:a16="http://schemas.microsoft.com/office/drawing/2014/main" id="{00000000-0008-0000-0200-000089000000}"/>
            </a:ext>
          </a:extLst>
        </xdr:cNvPr>
        <xdr:cNvSpPr txBox="1"/>
      </xdr:nvSpPr>
      <xdr:spPr>
        <a:xfrm>
          <a:off x="7214152" y="20135022"/>
          <a:ext cx="685800" cy="180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53</xdr:col>
      <xdr:colOff>0</xdr:colOff>
      <xdr:row>131</xdr:row>
      <xdr:rowOff>0</xdr:rowOff>
    </xdr:from>
    <xdr:to>
      <xdr:col>53</xdr:col>
      <xdr:colOff>685800</xdr:colOff>
      <xdr:row>131</xdr:row>
      <xdr:rowOff>180000</xdr:rowOff>
    </xdr:to>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7214152" y="20317239"/>
          <a:ext cx="685800" cy="180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55</xdr:col>
      <xdr:colOff>0</xdr:colOff>
      <xdr:row>129</xdr:row>
      <xdr:rowOff>0</xdr:rowOff>
    </xdr:from>
    <xdr:to>
      <xdr:col>55</xdr:col>
      <xdr:colOff>685800</xdr:colOff>
      <xdr:row>129</xdr:row>
      <xdr:rowOff>180000</xdr:rowOff>
    </xdr:to>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a:off x="8067261" y="19952804"/>
          <a:ext cx="685800" cy="180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55</xdr:col>
      <xdr:colOff>0</xdr:colOff>
      <xdr:row>130</xdr:row>
      <xdr:rowOff>0</xdr:rowOff>
    </xdr:from>
    <xdr:to>
      <xdr:col>55</xdr:col>
      <xdr:colOff>685800</xdr:colOff>
      <xdr:row>130</xdr:row>
      <xdr:rowOff>180000</xdr:rowOff>
    </xdr:to>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8067261" y="20135022"/>
          <a:ext cx="685800" cy="180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55</xdr:col>
      <xdr:colOff>0</xdr:colOff>
      <xdr:row>131</xdr:row>
      <xdr:rowOff>0</xdr:rowOff>
    </xdr:from>
    <xdr:to>
      <xdr:col>55</xdr:col>
      <xdr:colOff>685800</xdr:colOff>
      <xdr:row>131</xdr:row>
      <xdr:rowOff>180000</xdr:rowOff>
    </xdr:to>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8067261" y="20317239"/>
          <a:ext cx="685800" cy="180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55</xdr:col>
      <xdr:colOff>0</xdr:colOff>
      <xdr:row>132</xdr:row>
      <xdr:rowOff>0</xdr:rowOff>
    </xdr:from>
    <xdr:to>
      <xdr:col>55</xdr:col>
      <xdr:colOff>685800</xdr:colOff>
      <xdr:row>132</xdr:row>
      <xdr:rowOff>180000</xdr:rowOff>
    </xdr:to>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8067261" y="20499457"/>
          <a:ext cx="685800" cy="180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47</xdr:col>
      <xdr:colOff>136791</xdr:colOff>
      <xdr:row>42</xdr:row>
      <xdr:rowOff>105629</xdr:rowOff>
    </xdr:from>
    <xdr:to>
      <xdr:col>53</xdr:col>
      <xdr:colOff>175260</xdr:colOff>
      <xdr:row>44</xdr:row>
      <xdr:rowOff>53341</xdr:rowOff>
    </xdr:to>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6918591" y="7222709"/>
          <a:ext cx="3299829" cy="359192"/>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36000" bIns="0" rtlCol="0" anchor="ctr"/>
        <a:lstStyle/>
        <a:p>
          <a:r>
            <a:rPr kumimoji="1" lang="ja-JP" altLang="ja-JP"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【4</a:t>
          </a:r>
          <a:r>
            <a:rPr kumimoji="1" lang="ja-JP" altLang="en-US" sz="900">
              <a:solidFill>
                <a:schemeClr val="dk1"/>
              </a:solidFill>
              <a:effectLst/>
              <a:latin typeface="+mn-lt"/>
              <a:ea typeface="+mn-ea"/>
              <a:cs typeface="+mn-cs"/>
            </a:rPr>
            <a:t>．検査による指摘の概要</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は、</a:t>
          </a:r>
          <a:r>
            <a:rPr kumimoji="1" lang="ja-JP" altLang="ja-JP" sz="900">
              <a:solidFill>
                <a:schemeClr val="dk1"/>
              </a:solidFill>
              <a:effectLst/>
              <a:latin typeface="+mn-lt"/>
              <a:ea typeface="+mn-ea"/>
              <a:cs typeface="+mn-cs"/>
            </a:rPr>
            <a:t>自動でチェックが入ります。</a:t>
          </a:r>
          <a:endParaRPr lang="ja-JP" altLang="ja-JP" sz="900">
            <a:effectLst/>
          </a:endParaRPr>
        </a:p>
      </xdr:txBody>
    </xdr:sp>
    <xdr:clientData/>
  </xdr:twoCellAnchor>
  <xdr:twoCellAnchor>
    <xdr:from>
      <xdr:col>47</xdr:col>
      <xdr:colOff>408901</xdr:colOff>
      <xdr:row>74</xdr:row>
      <xdr:rowOff>112641</xdr:rowOff>
    </xdr:from>
    <xdr:to>
      <xdr:col>73</xdr:col>
      <xdr:colOff>79513</xdr:colOff>
      <xdr:row>77</xdr:row>
      <xdr:rowOff>110246</xdr:rowOff>
    </xdr:to>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7280153" y="12867858"/>
          <a:ext cx="3573377" cy="262649"/>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36000" bIns="0" rtlCol="0" anchor="ctr"/>
        <a:lstStyle/>
        <a:p>
          <a:pPr algn="l"/>
          <a:r>
            <a:rPr kumimoji="1" lang="ja-JP" altLang="en-US" sz="900">
              <a:latin typeface="ＭＳ Ｐゴシック" panose="020B0600070205080204" pitchFamily="50" charset="-128"/>
              <a:ea typeface="+mn-ea"/>
            </a:rPr>
            <a:t>報告書は</a:t>
          </a:r>
          <a:r>
            <a:rPr kumimoji="1" lang="en-US" altLang="ja-JP" sz="900">
              <a:latin typeface="ＭＳ Ｐゴシック" panose="020B0600070205080204" pitchFamily="50" charset="-128"/>
              <a:ea typeface="+mn-ea"/>
            </a:rPr>
            <a:t>【</a:t>
          </a:r>
          <a:r>
            <a:rPr kumimoji="1" lang="ja-JP" altLang="en-US" sz="900">
              <a:latin typeface="ＭＳ Ｐゴシック" panose="020B0600070205080204" pitchFamily="50" charset="-128"/>
              <a:ea typeface="+mn-ea"/>
            </a:rPr>
            <a:t>イ．今回の検査</a:t>
          </a:r>
          <a:r>
            <a:rPr kumimoji="1" lang="en-US" altLang="ja-JP" sz="900">
              <a:latin typeface="ＭＳ Ｐゴシック" panose="020B0600070205080204" pitchFamily="50" charset="-128"/>
              <a:ea typeface="+mn-ea"/>
            </a:rPr>
            <a:t>】</a:t>
          </a:r>
          <a:r>
            <a:rPr kumimoji="1" lang="ja-JP" altLang="en-US" sz="900">
              <a:latin typeface="ＭＳ Ｐゴシック" panose="020B0600070205080204" pitchFamily="50" charset="-128"/>
              <a:ea typeface="+mn-ea"/>
            </a:rPr>
            <a:t>の検査日から</a:t>
          </a:r>
          <a:r>
            <a:rPr kumimoji="1" lang="en-US" altLang="ja-JP" sz="900" b="1">
              <a:latin typeface="ＭＳ Ｐゴシック" panose="020B0600070205080204" pitchFamily="50" charset="-128"/>
              <a:ea typeface="+mn-ea"/>
            </a:rPr>
            <a:t>1</a:t>
          </a:r>
          <a:r>
            <a:rPr kumimoji="1" lang="ja-JP" altLang="en-US" sz="900" b="1">
              <a:latin typeface="ＭＳ Ｐゴシック" panose="020B0600070205080204" pitchFamily="50" charset="-128"/>
              <a:ea typeface="+mn-ea"/>
            </a:rPr>
            <a:t>か月以内にご提出ください。</a:t>
          </a:r>
          <a:endParaRPr kumimoji="1"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47</xdr:col>
      <xdr:colOff>192262</xdr:colOff>
      <xdr:row>53</xdr:row>
      <xdr:rowOff>7912</xdr:rowOff>
    </xdr:from>
    <xdr:to>
      <xdr:col>72</xdr:col>
      <xdr:colOff>72888</xdr:colOff>
      <xdr:row>58</xdr:row>
      <xdr:rowOff>175161</xdr:rowOff>
    </xdr:to>
    <xdr:sp macro="" textlink="">
      <xdr:nvSpPr>
        <xdr:cNvPr id="135" name="テキスト ボックス 134">
          <a:extLst>
            <a:ext uri="{FF2B5EF4-FFF2-40B4-BE49-F238E27FC236}">
              <a16:creationId xmlns:a16="http://schemas.microsoft.com/office/drawing/2014/main" id="{00000000-0008-0000-0200-000087000000}"/>
            </a:ext>
          </a:extLst>
        </xdr:cNvPr>
        <xdr:cNvSpPr txBox="1"/>
      </xdr:nvSpPr>
      <xdr:spPr>
        <a:xfrm>
          <a:off x="7063514" y="9761512"/>
          <a:ext cx="3544852" cy="955753"/>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36000" bIns="0" rtlCol="0" anchor="ctr"/>
        <a:lstStyle/>
        <a:p>
          <a:pPr algn="l"/>
          <a:r>
            <a:rPr kumimoji="1" lang="ja-JP" altLang="en-US" sz="900">
              <a:latin typeface="ＭＳ Ｐゴシック" panose="020B0600070205080204" pitchFamily="50" charset="-128"/>
              <a:ea typeface="+mn-ea"/>
            </a:rPr>
            <a:t>　</a:t>
          </a:r>
          <a:r>
            <a:rPr kumimoji="1" lang="ja-JP" altLang="ja-JP" sz="900">
              <a:solidFill>
                <a:schemeClr val="dk1"/>
              </a:solidFill>
              <a:effectLst/>
              <a:latin typeface="+mn-lt"/>
              <a:ea typeface="+mn-ea"/>
              <a:cs typeface="+mn-cs"/>
            </a:rPr>
            <a:t>「報告書（副本）返送先」</a:t>
          </a:r>
          <a:r>
            <a:rPr kumimoji="1" lang="ja-JP" altLang="en-US" sz="900">
              <a:solidFill>
                <a:schemeClr val="dk1"/>
              </a:solidFill>
              <a:effectLst/>
              <a:latin typeface="+mn-lt"/>
              <a:ea typeface="+mn-ea"/>
              <a:cs typeface="+mn-cs"/>
            </a:rPr>
            <a:t>は</a:t>
          </a:r>
          <a:r>
            <a:rPr lang="ja-JP" altLang="ja-JP" sz="900" b="1">
              <a:solidFill>
                <a:schemeClr val="dk1"/>
              </a:solidFill>
              <a:effectLst/>
              <a:latin typeface="+mj-ea"/>
              <a:ea typeface="+mj-ea"/>
              <a:cs typeface="+mn-cs"/>
            </a:rPr>
            <a:t>正副</a:t>
          </a:r>
          <a:r>
            <a:rPr lang="ja-JP" altLang="en-US" sz="900" b="1">
              <a:solidFill>
                <a:schemeClr val="dk1"/>
              </a:solidFill>
              <a:effectLst/>
              <a:latin typeface="+mj-ea"/>
              <a:ea typeface="+mj-ea"/>
              <a:cs typeface="+mn-cs"/>
            </a:rPr>
            <a:t>２</a:t>
          </a:r>
          <a:r>
            <a:rPr lang="ja-JP" altLang="ja-JP" sz="900" b="1">
              <a:solidFill>
                <a:schemeClr val="dk1"/>
              </a:solidFill>
              <a:effectLst/>
              <a:latin typeface="+mj-ea"/>
              <a:ea typeface="+mj-ea"/>
              <a:cs typeface="+mn-cs"/>
            </a:rPr>
            <a:t>部とも同じようにご記入ください。</a:t>
          </a:r>
          <a:endParaRPr lang="en-US" altLang="ja-JP" sz="900" b="1">
            <a:solidFill>
              <a:schemeClr val="dk1"/>
            </a:solidFill>
            <a:effectLst/>
            <a:latin typeface="+mj-ea"/>
            <a:ea typeface="+mj-ea"/>
            <a:cs typeface="+mn-cs"/>
          </a:endParaRPr>
        </a:p>
        <a:p>
          <a:r>
            <a:rPr lang="ja-JP" altLang="en-US" sz="900" u="none">
              <a:solidFill>
                <a:schemeClr val="dk1"/>
              </a:solidFill>
              <a:effectLst/>
              <a:latin typeface="+mj-ea"/>
              <a:ea typeface="+mj-ea"/>
              <a:cs typeface="+mn-cs"/>
            </a:rPr>
            <a:t>　</a:t>
          </a:r>
          <a:r>
            <a:rPr lang="ja-JP" altLang="ja-JP" sz="900" b="1" u="none">
              <a:solidFill>
                <a:schemeClr val="dk1"/>
              </a:solidFill>
              <a:effectLst/>
              <a:latin typeface="+mj-ea"/>
              <a:ea typeface="+mj-ea"/>
              <a:cs typeface="+mn-cs"/>
            </a:rPr>
            <a:t>副本に記入したくない理由がある場合</a:t>
          </a:r>
          <a:r>
            <a:rPr lang="ja-JP" altLang="ja-JP" sz="900" u="none">
              <a:solidFill>
                <a:schemeClr val="dk1"/>
              </a:solidFill>
              <a:effectLst/>
              <a:latin typeface="+mj-ea"/>
              <a:ea typeface="+mj-ea"/>
              <a:cs typeface="+mn-cs"/>
            </a:rPr>
            <a:t>は、正本のみに記入。</a:t>
          </a:r>
          <a:endParaRPr lang="en-US" altLang="ja-JP" sz="900" u="none">
            <a:solidFill>
              <a:schemeClr val="dk1"/>
            </a:solidFill>
            <a:effectLst/>
            <a:latin typeface="+mj-ea"/>
            <a:ea typeface="+mj-ea"/>
            <a:cs typeface="+mn-cs"/>
          </a:endParaRPr>
        </a:p>
        <a:p>
          <a:r>
            <a:rPr lang="ja-JP" altLang="en-US" sz="900" u="none">
              <a:solidFill>
                <a:schemeClr val="dk1"/>
              </a:solidFill>
              <a:effectLst/>
              <a:latin typeface="+mj-ea"/>
              <a:ea typeface="+mj-ea"/>
              <a:cs typeface="+mn-cs"/>
            </a:rPr>
            <a:t>　</a:t>
          </a:r>
          <a:endParaRPr lang="en-US" altLang="ja-JP" sz="900" u="none">
            <a:solidFill>
              <a:schemeClr val="dk1"/>
            </a:solidFill>
            <a:effectLst/>
            <a:latin typeface="+mj-ea"/>
            <a:ea typeface="+mj-ea"/>
            <a:cs typeface="+mn-cs"/>
          </a:endParaRPr>
        </a:p>
        <a:p>
          <a:r>
            <a:rPr lang="ja-JP" altLang="en-US" sz="900" u="none">
              <a:solidFill>
                <a:schemeClr val="dk1"/>
              </a:solidFill>
              <a:effectLst/>
              <a:latin typeface="+mj-ea"/>
              <a:ea typeface="+mj-ea"/>
              <a:cs typeface="+mn-cs"/>
            </a:rPr>
            <a:t>　</a:t>
          </a:r>
          <a:r>
            <a:rPr lang="ja-JP" altLang="ja-JP" sz="900">
              <a:solidFill>
                <a:schemeClr val="dk1"/>
              </a:solidFill>
              <a:effectLst/>
              <a:latin typeface="+mn-lt"/>
              <a:ea typeface="+mn-ea"/>
              <a:cs typeface="+mn-cs"/>
            </a:rPr>
            <a:t>返送先を</a:t>
          </a:r>
          <a:r>
            <a:rPr lang="ja-JP" altLang="en-US" sz="900" u="none">
              <a:solidFill>
                <a:schemeClr val="dk1"/>
              </a:solidFill>
              <a:effectLst/>
              <a:latin typeface="+mj-ea"/>
              <a:ea typeface="+mj-ea"/>
              <a:cs typeface="+mn-cs"/>
            </a:rPr>
            <a:t>副本のみに記入したり、</a:t>
          </a:r>
          <a:r>
            <a:rPr lang="ja-JP" altLang="ja-JP" sz="900" u="none">
              <a:solidFill>
                <a:schemeClr val="dk1"/>
              </a:solidFill>
              <a:effectLst/>
              <a:latin typeface="+mj-ea"/>
              <a:ea typeface="+mj-ea"/>
              <a:cs typeface="+mn-cs"/>
            </a:rPr>
            <a:t>付箋や送付表等に記入しますと、</a:t>
          </a:r>
          <a:endParaRPr lang="en-US" altLang="ja-JP" sz="900" u="none">
            <a:solidFill>
              <a:schemeClr val="dk1"/>
            </a:solidFill>
            <a:effectLst/>
            <a:latin typeface="+mj-ea"/>
            <a:ea typeface="+mj-ea"/>
            <a:cs typeface="+mn-cs"/>
          </a:endParaRPr>
        </a:p>
        <a:p>
          <a:r>
            <a:rPr lang="ja-JP" altLang="en-US" sz="900" u="none">
              <a:solidFill>
                <a:schemeClr val="dk1"/>
              </a:solidFill>
              <a:effectLst/>
              <a:latin typeface="+mj-ea"/>
              <a:ea typeface="+mj-ea"/>
              <a:cs typeface="+mn-cs"/>
            </a:rPr>
            <a:t>　</a:t>
          </a:r>
          <a:r>
            <a:rPr lang="ja-JP" altLang="ja-JP" sz="900" u="none">
              <a:solidFill>
                <a:schemeClr val="dk1"/>
              </a:solidFill>
              <a:effectLst/>
              <a:latin typeface="+mj-ea"/>
              <a:ea typeface="+mj-ea"/>
              <a:cs typeface="+mn-cs"/>
            </a:rPr>
            <a:t>対応できない場合</a:t>
          </a:r>
          <a:r>
            <a:rPr lang="ja-JP" altLang="en-US" sz="900" u="none">
              <a:solidFill>
                <a:schemeClr val="dk1"/>
              </a:solidFill>
              <a:effectLst/>
              <a:latin typeface="+mj-ea"/>
              <a:ea typeface="+mj-ea"/>
              <a:cs typeface="+mn-cs"/>
            </a:rPr>
            <a:t>があり</a:t>
          </a:r>
          <a:r>
            <a:rPr lang="ja-JP" altLang="ja-JP" sz="900" u="none">
              <a:solidFill>
                <a:schemeClr val="dk1"/>
              </a:solidFill>
              <a:effectLst/>
              <a:latin typeface="+mj-ea"/>
              <a:ea typeface="+mj-ea"/>
              <a:cs typeface="+mn-cs"/>
            </a:rPr>
            <a:t>ますので、</a:t>
          </a:r>
          <a:r>
            <a:rPr lang="ja-JP" altLang="en-US" sz="900" u="none">
              <a:solidFill>
                <a:schemeClr val="dk1"/>
              </a:solidFill>
              <a:effectLst/>
              <a:latin typeface="+mj-ea"/>
              <a:ea typeface="+mj-ea"/>
              <a:cs typeface="+mn-cs"/>
            </a:rPr>
            <a:t>ご注意ください。</a:t>
          </a:r>
          <a:endParaRPr kumimoji="1" lang="en-US" altLang="ja-JP" sz="600" b="1" u="none">
            <a:latin typeface="+mj-ea"/>
            <a:ea typeface="+mj-ea"/>
          </a:endParaRPr>
        </a:p>
      </xdr:txBody>
    </xdr:sp>
    <xdr:clientData/>
  </xdr:twoCellAnchor>
  <xdr:twoCellAnchor>
    <xdr:from>
      <xdr:col>47</xdr:col>
      <xdr:colOff>217649</xdr:colOff>
      <xdr:row>1</xdr:row>
      <xdr:rowOff>85096</xdr:rowOff>
    </xdr:from>
    <xdr:to>
      <xdr:col>53</xdr:col>
      <xdr:colOff>536714</xdr:colOff>
      <xdr:row>7</xdr:row>
      <xdr:rowOff>197552</xdr:rowOff>
    </xdr:to>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7029266" y="290505"/>
          <a:ext cx="3592352" cy="1344908"/>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36000" bIns="0" rtlCol="0" anchor="ctr"/>
        <a:lstStyle/>
        <a:p>
          <a:pPr algn="l"/>
          <a:r>
            <a:rPr kumimoji="1" lang="ja-JP" altLang="en-US" sz="900" b="1">
              <a:latin typeface="ＭＳ Ｐゴシック" panose="020B0600070205080204" pitchFamily="50" charset="-128"/>
              <a:ea typeface="ＭＳ Ｐゴシック" panose="020B0600070205080204" pitchFamily="50" charset="-128"/>
            </a:rPr>
            <a:t>　報告書の書き方、綴じ方など</a:t>
          </a:r>
          <a:r>
            <a:rPr kumimoji="1" lang="ja-JP" altLang="en-US" sz="900">
              <a:latin typeface="ＭＳ Ｐゴシック" panose="020B0600070205080204" pitchFamily="50" charset="-128"/>
              <a:ea typeface="ＭＳ Ｐゴシック" panose="020B0600070205080204" pitchFamily="50" charset="-128"/>
            </a:rPr>
            <a:t>は</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「防火設備定期検査報告書作成要領」</a:t>
          </a:r>
          <a:r>
            <a:rPr kumimoji="1" lang="ja-JP" altLang="en-US" sz="900">
              <a:latin typeface="ＭＳ Ｐゴシック" panose="020B0600070205080204" pitchFamily="50" charset="-128"/>
              <a:ea typeface="ＭＳ Ｐゴシック" panose="020B0600070205080204" pitchFamily="50" charset="-128"/>
            </a:rPr>
            <a:t>を参照してください。</a:t>
          </a:r>
          <a:endParaRPr kumimoji="1" lang="en-US" altLang="ja-JP" sz="900">
            <a:latin typeface="ＭＳ Ｐゴシック" panose="020B0600070205080204" pitchFamily="50" charset="-128"/>
            <a:ea typeface="ＭＳ Ｐゴシック" panose="020B0600070205080204" pitchFamily="50" charset="-128"/>
          </a:endParaRPr>
        </a:p>
        <a:p>
          <a:pPr algn="l"/>
          <a:endParaRPr kumimoji="1" lang="en-US" altLang="ja-JP" sz="700">
            <a:latin typeface="ＭＳ Ｐゴシック" panose="020B0600070205080204" pitchFamily="50" charset="-128"/>
            <a:ea typeface="ＭＳ Ｐゴシック" panose="020B0600070205080204" pitchFamily="50" charset="-128"/>
          </a:endParaRPr>
        </a:p>
        <a:p>
          <a:pPr algn="l"/>
          <a:r>
            <a:rPr kumimoji="1" lang="ja-JP" altLang="en-US" sz="1050">
              <a:latin typeface="ＭＳ Ｐゴシック" panose="020B0600070205080204" pitchFamily="50" charset="-128"/>
              <a:ea typeface="ＭＳ Ｐゴシック" panose="020B0600070205080204" pitchFamily="50" charset="-128"/>
            </a:rPr>
            <a:t>　</a:t>
          </a:r>
          <a:r>
            <a:rPr kumimoji="1" lang="ja-JP" altLang="en-US" sz="900" b="1">
              <a:latin typeface="ＭＳ Ｐゴシック" panose="020B0600070205080204" pitchFamily="50" charset="-128"/>
              <a:ea typeface="ＭＳ Ｐゴシック" panose="020B0600070205080204" pitchFamily="50" charset="-128"/>
            </a:rPr>
            <a:t>報告書の提出の仕方</a:t>
          </a:r>
          <a:r>
            <a:rPr kumimoji="1" lang="ja-JP" altLang="en-US" sz="900">
              <a:latin typeface="ＭＳ Ｐゴシック" panose="020B0600070205080204" pitchFamily="50" charset="-128"/>
              <a:ea typeface="ＭＳ Ｐゴシック" panose="020B0600070205080204" pitchFamily="50" charset="-128"/>
            </a:rPr>
            <a:t>は</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「防火設備定期検査報告　提出の手引き」</a:t>
          </a:r>
          <a:r>
            <a:rPr kumimoji="1" lang="ja-JP" altLang="en-US" sz="900">
              <a:latin typeface="ＭＳ Ｐゴシック" panose="020B0600070205080204" pitchFamily="50" charset="-128"/>
              <a:ea typeface="ＭＳ Ｐゴシック" panose="020B0600070205080204" pitchFamily="50" charset="-128"/>
            </a:rPr>
            <a:t>をご確認ください。</a:t>
          </a:r>
          <a:endParaRPr kumimoji="1" lang="en-US" altLang="ja-JP" sz="900">
            <a:latin typeface="ＭＳ Ｐゴシック" panose="020B0600070205080204" pitchFamily="50" charset="-128"/>
            <a:ea typeface="ＭＳ Ｐゴシック" panose="020B0600070205080204" pitchFamily="50" charset="-128"/>
          </a:endParaRPr>
        </a:p>
        <a:p>
          <a:pPr algn="l"/>
          <a:endParaRPr kumimoji="1" lang="en-US" altLang="ja-JP" sz="700">
            <a:latin typeface="ＭＳ Ｐゴシック" panose="020B0600070205080204" pitchFamily="50" charset="-128"/>
            <a:ea typeface="ＭＳ Ｐゴシック" panose="020B0600070205080204" pitchFamily="50" charset="-128"/>
          </a:endParaRPr>
        </a:p>
        <a:p>
          <a:pPr algn="l"/>
          <a:r>
            <a:rPr kumimoji="1" lang="ja-JP" altLang="en-US" sz="1050">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まちづくりセンターのホームページよりダウンロードできます。</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47</xdr:col>
      <xdr:colOff>259868</xdr:colOff>
      <xdr:row>121</xdr:row>
      <xdr:rowOff>102704</xdr:rowOff>
    </xdr:from>
    <xdr:to>
      <xdr:col>82</xdr:col>
      <xdr:colOff>206829</xdr:colOff>
      <xdr:row>126</xdr:row>
      <xdr:rowOff>175547</xdr:rowOff>
    </xdr:to>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7237611" y="18934990"/>
          <a:ext cx="3854932" cy="715100"/>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36000" bIns="0" rtlCol="0" anchor="ctr"/>
        <a:lstStyle/>
        <a:p>
          <a:pPr algn="l"/>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６．防火設備の検査の状況</a:t>
          </a:r>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の</a:t>
          </a:r>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イ．指摘の内容</a:t>
          </a:r>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は自動入力されます。</a:t>
          </a:r>
          <a:endParaRPr kumimoji="1" lang="en-US" altLang="ja-JP" sz="900">
            <a:solidFill>
              <a:sysClr val="windowText" lastClr="000000"/>
            </a:solidFill>
            <a:latin typeface="ＭＳ Ｐゴシック" panose="020B0600070205080204" pitchFamily="50" charset="-128"/>
            <a:ea typeface="+mn-ea"/>
          </a:endParaRPr>
        </a:p>
        <a:p>
          <a:pPr algn="l"/>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イ．指摘の内容</a:t>
          </a:r>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で要是正の指摘ありの場合は、</a:t>
          </a:r>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ハ．改善予定の有無</a:t>
          </a:r>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の「有」又は「無」のいずれかに✓を入力する。改善予定の時期について、検査結果表の改善予定年月が複数ある場合は、一番早い年月を記入する。　　　</a:t>
          </a: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42</xdr:col>
      <xdr:colOff>34290</xdr:colOff>
      <xdr:row>51</xdr:row>
      <xdr:rowOff>455639</xdr:rowOff>
    </xdr:from>
    <xdr:ext cx="415050" cy="242374"/>
    <xdr:sp macro="" textlink="">
      <xdr:nvSpPr>
        <xdr:cNvPr id="4" name="SheetVersion">
          <a:extLst>
            <a:ext uri="{FF2B5EF4-FFF2-40B4-BE49-F238E27FC236}">
              <a16:creationId xmlns:a16="http://schemas.microsoft.com/office/drawing/2014/main" id="{B256F42D-3282-45C6-9EFA-6687ACC98E64}"/>
            </a:ext>
          </a:extLst>
        </xdr:cNvPr>
        <xdr:cNvSpPr txBox="1"/>
      </xdr:nvSpPr>
      <xdr:spPr>
        <a:xfrm>
          <a:off x="5855970" y="9721559"/>
          <a:ext cx="4150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900">
              <a:solidFill>
                <a:schemeClr val="bg1">
                  <a:lumMod val="75000"/>
                </a:schemeClr>
              </a:solidFill>
              <a:latin typeface="HGS教科書体" panose="02020600000000000000" pitchFamily="18" charset="-128"/>
              <a:ea typeface="HGS教科書体" panose="02020600000000000000" pitchFamily="18" charset="-128"/>
              <a:cs typeface="Calibri Light" panose="020F0302020204030204" pitchFamily="34" charset="0"/>
            </a:rPr>
            <a:t>v2.01</a:t>
          </a:r>
          <a:endParaRPr kumimoji="1" lang="ja-JP" altLang="en-US" sz="900">
            <a:solidFill>
              <a:schemeClr val="bg1">
                <a:lumMod val="75000"/>
              </a:schemeClr>
            </a:solidFill>
            <a:latin typeface="HGS教科書体" panose="02020600000000000000" pitchFamily="18" charset="-128"/>
            <a:ea typeface="HGS教科書体" panose="02020600000000000000" pitchFamily="18" charset="-128"/>
            <a:cs typeface="Calibri Light" panose="020F0302020204030204" pitchFamily="34" charset="0"/>
          </a:endParaRPr>
        </a:p>
      </xdr:txBody>
    </xdr:sp>
    <xdr:clientData/>
  </xdr:oneCellAnchor>
  <xdr:twoCellAnchor>
    <xdr:from>
      <xdr:col>47</xdr:col>
      <xdr:colOff>404633</xdr:colOff>
      <xdr:row>87</xdr:row>
      <xdr:rowOff>46382</xdr:rowOff>
    </xdr:from>
    <xdr:to>
      <xdr:col>53</xdr:col>
      <xdr:colOff>213360</xdr:colOff>
      <xdr:row>89</xdr:row>
      <xdr:rowOff>48748</xdr:rowOff>
    </xdr:to>
    <xdr:sp macro="" textlink="">
      <xdr:nvSpPr>
        <xdr:cNvPr id="7" name="テキスト ボックス 6">
          <a:extLst>
            <a:ext uri="{FF2B5EF4-FFF2-40B4-BE49-F238E27FC236}">
              <a16:creationId xmlns:a16="http://schemas.microsoft.com/office/drawing/2014/main" id="{AF3D931C-1FF6-40CD-AAB6-A677CED461DE}"/>
            </a:ext>
          </a:extLst>
        </xdr:cNvPr>
        <xdr:cNvSpPr txBox="1"/>
      </xdr:nvSpPr>
      <xdr:spPr>
        <a:xfrm>
          <a:off x="7186433" y="14585342"/>
          <a:ext cx="3070087" cy="368126"/>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検査者が３名以上の場合は、別紙により報告してください。</a:t>
          </a:r>
          <a:endParaRPr kumimoji="1" lang="en-US" altLang="ja-JP" sz="900">
            <a:solidFill>
              <a:sysClr val="windowText" lastClr="000000"/>
            </a:solidFill>
            <a:latin typeface="ＭＳ Ｐゴシック" panose="020B0600070205080204" pitchFamily="50" charset="-128"/>
            <a:ea typeface="+mn-ea"/>
          </a:endParaRPr>
        </a:p>
      </xdr:txBody>
    </xdr:sp>
    <xdr:clientData/>
  </xdr:twoCellAnchor>
  <xdr:twoCellAnchor>
    <xdr:from>
      <xdr:col>14</xdr:col>
      <xdr:colOff>26503</xdr:colOff>
      <xdr:row>69</xdr:row>
      <xdr:rowOff>15764</xdr:rowOff>
    </xdr:from>
    <xdr:to>
      <xdr:col>31</xdr:col>
      <xdr:colOff>18658</xdr:colOff>
      <xdr:row>70</xdr:row>
      <xdr:rowOff>180819</xdr:rowOff>
    </xdr:to>
    <xdr:sp macro="" textlink="$BP$5">
      <xdr:nvSpPr>
        <xdr:cNvPr id="13" name="テキスト ボックス 12">
          <a:extLst>
            <a:ext uri="{FF2B5EF4-FFF2-40B4-BE49-F238E27FC236}">
              <a16:creationId xmlns:a16="http://schemas.microsoft.com/office/drawing/2014/main" id="{D1F669AA-1A79-42D2-98DB-6C17E3138377}"/>
            </a:ext>
          </a:extLst>
        </xdr:cNvPr>
        <xdr:cNvSpPr txBox="1"/>
      </xdr:nvSpPr>
      <xdr:spPr>
        <a:xfrm>
          <a:off x="1939386" y="11950261"/>
          <a:ext cx="2314941" cy="201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BD8DE662-04B4-4143-8AD2-2B0865D76C0A}" type="TxLink">
            <a:rPr kumimoji="1" lang="en-US" altLang="en-US" sz="1100" b="1" i="0" u="none" strike="noStrike">
              <a:solidFill>
                <a:srgbClr val="FF0000"/>
              </a:solidFill>
              <a:latin typeface="メイリオ" panose="020B0604030504040204" pitchFamily="50" charset="-128"/>
              <a:ea typeface="メイリオ" panose="020B0604030504040204" pitchFamily="50" charset="-128"/>
            </a:rPr>
            <a:pPr/>
            <a:t> </a:t>
          </a:fld>
          <a:endParaRPr kumimoji="1" lang="ja-JP" altLang="en-US" sz="18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29</xdr:col>
      <xdr:colOff>132522</xdr:colOff>
      <xdr:row>69</xdr:row>
      <xdr:rowOff>10510</xdr:rowOff>
    </xdr:from>
    <xdr:to>
      <xdr:col>46</xdr:col>
      <xdr:colOff>400379</xdr:colOff>
      <xdr:row>71</xdr:row>
      <xdr:rowOff>4199</xdr:rowOff>
    </xdr:to>
    <xdr:sp macro="" textlink="$BP$6">
      <xdr:nvSpPr>
        <xdr:cNvPr id="14" name="テキスト ボックス 13">
          <a:extLst>
            <a:ext uri="{FF2B5EF4-FFF2-40B4-BE49-F238E27FC236}">
              <a16:creationId xmlns:a16="http://schemas.microsoft.com/office/drawing/2014/main" id="{D2FB65FC-2129-455E-98A8-5B1022D02A2C}"/>
            </a:ext>
          </a:extLst>
        </xdr:cNvPr>
        <xdr:cNvSpPr txBox="1"/>
      </xdr:nvSpPr>
      <xdr:spPr>
        <a:xfrm>
          <a:off x="4171122" y="11981530"/>
          <a:ext cx="2599577" cy="214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EE0FD142-2332-492F-8F7C-3F1BE63A4A2E}" type="TxLink">
            <a:rPr kumimoji="1" lang="en-US" altLang="en-US" sz="1100" b="1" i="0" u="none" strike="noStrike">
              <a:solidFill>
                <a:srgbClr val="FF0000"/>
              </a:solidFill>
              <a:latin typeface="メイリオ" panose="020B0604030504040204" pitchFamily="50" charset="-128"/>
              <a:ea typeface="メイリオ" panose="020B0604030504040204" pitchFamily="50" charset="-128"/>
            </a:rPr>
            <a:pPr/>
            <a:t> </a:t>
          </a:fld>
          <a:endParaRPr kumimoji="1" lang="ja-JP" altLang="en-US" sz="24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14</xdr:col>
      <xdr:colOff>47296</xdr:colOff>
      <xdr:row>75</xdr:row>
      <xdr:rowOff>31530</xdr:rowOff>
    </xdr:from>
    <xdr:to>
      <xdr:col>30</xdr:col>
      <xdr:colOff>76078</xdr:colOff>
      <xdr:row>77</xdr:row>
      <xdr:rowOff>173175</xdr:rowOff>
    </xdr:to>
    <xdr:sp macro="" textlink="$BP$7">
      <xdr:nvSpPr>
        <xdr:cNvPr id="15" name="テキスト ボックス 14">
          <a:extLst>
            <a:ext uri="{FF2B5EF4-FFF2-40B4-BE49-F238E27FC236}">
              <a16:creationId xmlns:a16="http://schemas.microsoft.com/office/drawing/2014/main" id="{D36CBFCC-1B80-4A2C-ABE2-B591D233F219}"/>
            </a:ext>
          </a:extLst>
        </xdr:cNvPr>
        <xdr:cNvSpPr txBox="1"/>
      </xdr:nvSpPr>
      <xdr:spPr>
        <a:xfrm>
          <a:off x="1960179" y="12922468"/>
          <a:ext cx="2214933" cy="215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FE19067C-93A3-4830-85DD-8BB89FA46505}" type="TxLink">
            <a:rPr kumimoji="1" lang="en-US" altLang="en-US" sz="1100" b="1" i="0" u="none" strike="noStrike">
              <a:solidFill>
                <a:srgbClr val="FF0000"/>
              </a:solidFill>
              <a:latin typeface="メイリオ" panose="020B0604030504040204" pitchFamily="50" charset="-128"/>
              <a:ea typeface="メイリオ" panose="020B0604030504040204" pitchFamily="50" charset="-128"/>
            </a:rPr>
            <a:pPr/>
            <a:t> </a:t>
          </a:fld>
          <a:endParaRPr kumimoji="1" lang="ja-JP" altLang="en-US" sz="24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47</xdr:col>
      <xdr:colOff>404992</xdr:colOff>
      <xdr:row>78</xdr:row>
      <xdr:rowOff>19901</xdr:rowOff>
    </xdr:from>
    <xdr:to>
      <xdr:col>75</xdr:col>
      <xdr:colOff>71718</xdr:colOff>
      <xdr:row>82</xdr:row>
      <xdr:rowOff>30033</xdr:rowOff>
    </xdr:to>
    <xdr:sp macro="" textlink="">
      <xdr:nvSpPr>
        <xdr:cNvPr id="19" name="テキスト ボックス 18">
          <a:extLst>
            <a:ext uri="{FF2B5EF4-FFF2-40B4-BE49-F238E27FC236}">
              <a16:creationId xmlns:a16="http://schemas.microsoft.com/office/drawing/2014/main" id="{AFD49C15-B513-48CB-B5F9-82E309163A41}"/>
            </a:ext>
          </a:extLst>
        </xdr:cNvPr>
        <xdr:cNvSpPr txBox="1"/>
      </xdr:nvSpPr>
      <xdr:spPr>
        <a:xfrm>
          <a:off x="7065768" y="13171125"/>
          <a:ext cx="3996679" cy="583873"/>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前回の検査を実施している場合は、実施に✓を入力してから報告日を記入し、</a:t>
          </a:r>
          <a:endParaRPr kumimoji="1" lang="en-US" altLang="ja-JP" sz="900">
            <a:solidFill>
              <a:sysClr val="windowText" lastClr="000000"/>
            </a:solidFill>
            <a:latin typeface="ＭＳ Ｐゴシック" panose="020B0600070205080204" pitchFamily="50" charset="-128"/>
            <a:ea typeface="+mn-ea"/>
          </a:endParaRPr>
        </a:p>
        <a:p>
          <a:pPr algn="l"/>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ハ．前回の検査に関する書類の写し</a:t>
          </a:r>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のいずれかに✓を入力する。</a:t>
          </a:r>
        </a:p>
        <a:p>
          <a:pPr algn="l"/>
          <a:r>
            <a:rPr kumimoji="1" lang="ja-JP" altLang="en-US" sz="900">
              <a:solidFill>
                <a:sysClr val="windowText" lastClr="000000"/>
              </a:solidFill>
              <a:latin typeface="ＭＳ Ｐゴシック" panose="020B0600070205080204" pitchFamily="50" charset="-128"/>
              <a:ea typeface="+mn-ea"/>
            </a:rPr>
            <a:t>前回のまちづくりセンターの受付日を記入。（前回の検査日ではない）</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46383</xdr:colOff>
      <xdr:row>137</xdr:row>
      <xdr:rowOff>168166</xdr:rowOff>
    </xdr:from>
    <xdr:to>
      <xdr:col>39</xdr:col>
      <xdr:colOff>6627</xdr:colOff>
      <xdr:row>139</xdr:row>
      <xdr:rowOff>23987</xdr:rowOff>
    </xdr:to>
    <xdr:sp macro="" textlink="$BP$16">
      <xdr:nvSpPr>
        <xdr:cNvPr id="25" name="テキスト ボックス 24">
          <a:extLst>
            <a:ext uri="{FF2B5EF4-FFF2-40B4-BE49-F238E27FC236}">
              <a16:creationId xmlns:a16="http://schemas.microsoft.com/office/drawing/2014/main" id="{8C2D1259-1548-4F49-B0E5-CC46228D2A83}"/>
            </a:ext>
          </a:extLst>
        </xdr:cNvPr>
        <xdr:cNvSpPr txBox="1"/>
      </xdr:nvSpPr>
      <xdr:spPr>
        <a:xfrm>
          <a:off x="2652423" y="20422126"/>
          <a:ext cx="2764404" cy="221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1B7CCA48-C39B-461A-9FA6-BB8EE9376161}" type="TxLink">
            <a:rPr kumimoji="1" lang="en-US" altLang="en-US" sz="1000" b="1" i="0" u="none" strike="noStrike">
              <a:solidFill>
                <a:srgbClr val="FF0000"/>
              </a:solidFill>
              <a:latin typeface="メイリオ" panose="020B0604030504040204" pitchFamily="50" charset="-128"/>
              <a:ea typeface="メイリオ" panose="020B0604030504040204" pitchFamily="50" charset="-128"/>
            </a:rPr>
            <a:pPr/>
            <a:t> </a:t>
          </a:fld>
          <a:endParaRPr kumimoji="1" lang="ja-JP" altLang="en-US" sz="28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270163</xdr:colOff>
      <xdr:row>1</xdr:row>
      <xdr:rowOff>20782</xdr:rowOff>
    </xdr:from>
    <xdr:to>
      <xdr:col>50</xdr:col>
      <xdr:colOff>332509</xdr:colOff>
      <xdr:row>3</xdr:row>
      <xdr:rowOff>20781</xdr:rowOff>
    </xdr:to>
    <xdr:sp macro="" textlink="">
      <xdr:nvSpPr>
        <xdr:cNvPr id="2" name="テキスト ボックス 1">
          <a:extLst>
            <a:ext uri="{FF2B5EF4-FFF2-40B4-BE49-F238E27FC236}">
              <a16:creationId xmlns:a16="http://schemas.microsoft.com/office/drawing/2014/main" id="{7460D719-0A66-4212-A389-8A5D64946AE3}"/>
            </a:ext>
          </a:extLst>
        </xdr:cNvPr>
        <xdr:cNvSpPr txBox="1"/>
      </xdr:nvSpPr>
      <xdr:spPr>
        <a:xfrm>
          <a:off x="6705599" y="187037"/>
          <a:ext cx="2500746" cy="332508"/>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本様式は報告書と概要書で共通。</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900" b="1">
              <a:solidFill>
                <a:sysClr val="windowText" lastClr="000000"/>
              </a:solidFill>
              <a:latin typeface="ＭＳ Ｐゴシック" panose="020B0600070205080204" pitchFamily="50" charset="-128"/>
              <a:ea typeface="+mn-ea"/>
            </a:rPr>
            <a:t>※</a:t>
          </a:r>
          <a:r>
            <a:rPr kumimoji="1" lang="ja-JP" altLang="en-US" sz="900" b="1">
              <a:solidFill>
                <a:sysClr val="windowText" lastClr="000000"/>
              </a:solidFill>
              <a:latin typeface="ＭＳ Ｐゴシック" panose="020B0600070205080204" pitchFamily="50" charset="-128"/>
              <a:ea typeface="+mn-ea"/>
            </a:rPr>
            <a:t>検査者が３名以上の場合に、本別紙を作成。</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393883</xdr:colOff>
      <xdr:row>17</xdr:row>
      <xdr:rowOff>50899</xdr:rowOff>
    </xdr:from>
    <xdr:to>
      <xdr:col>14</xdr:col>
      <xdr:colOff>536674</xdr:colOff>
      <xdr:row>21</xdr:row>
      <xdr:rowOff>81650</xdr:rowOff>
    </xdr:to>
    <xdr:sp macro="" textlink="">
      <xdr:nvSpPr>
        <xdr:cNvPr id="2" name="テキスト ボックス 1">
          <a:extLst>
            <a:ext uri="{FF2B5EF4-FFF2-40B4-BE49-F238E27FC236}">
              <a16:creationId xmlns:a16="http://schemas.microsoft.com/office/drawing/2014/main" id="{7570C8FD-A52F-491F-814E-69847591B785}"/>
            </a:ext>
          </a:extLst>
        </xdr:cNvPr>
        <xdr:cNvSpPr txBox="1"/>
      </xdr:nvSpPr>
      <xdr:spPr>
        <a:xfrm>
          <a:off x="8820707" y="3556099"/>
          <a:ext cx="3925896" cy="1393386"/>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各検査項目について、プルダウンから検査結果を選択すると検査結果表に反映される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担当検査者番号は、各検査を担当した検査者番号を記入</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なお、検査対象外を選択した場合はプルダウンから「</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」を選択</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428422</xdr:colOff>
      <xdr:row>1</xdr:row>
      <xdr:rowOff>11221</xdr:rowOff>
    </xdr:from>
    <xdr:to>
      <xdr:col>16</xdr:col>
      <xdr:colOff>142875</xdr:colOff>
      <xdr:row>7</xdr:row>
      <xdr:rowOff>15987</xdr:rowOff>
    </xdr:to>
    <xdr:sp macro="" textlink="">
      <xdr:nvSpPr>
        <xdr:cNvPr id="6" name="テキスト ボックス 5">
          <a:extLst>
            <a:ext uri="{FF2B5EF4-FFF2-40B4-BE49-F238E27FC236}">
              <a16:creationId xmlns:a16="http://schemas.microsoft.com/office/drawing/2014/main" id="{F17C252E-AB73-4F57-A91E-D206B4B2CD72}"/>
            </a:ext>
          </a:extLst>
        </xdr:cNvPr>
        <xdr:cNvSpPr txBox="1"/>
      </xdr:nvSpPr>
      <xdr:spPr>
        <a:xfrm>
          <a:off x="8870057" y="176873"/>
          <a:ext cx="4723775" cy="998679"/>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検査者が複数名いる場合　⇒ 「１，２，３」や「Ａ，Ｂ，Ｃ」など、</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　　　　　　　　　　　　　　　　　　　検査者を特定できる番号、記号を記入。</a:t>
          </a:r>
          <a:endParaRPr kumimoji="1" lang="en-US" altLang="ja-JP" sz="900">
            <a:solidFill>
              <a:sysClr val="windowText" lastClr="000000"/>
            </a:solidFill>
            <a:latin typeface="ＭＳ Ｐゴシック" panose="020B0600070205080204" pitchFamily="50" charset="-128"/>
            <a:ea typeface="+mn-ea"/>
          </a:endParaRPr>
        </a:p>
        <a:p>
          <a:pPr algn="l"/>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検査者が三名以上の場合の記入例は以下の通り。</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（例であり、「検査者（別紙）シート」に記載の検査者（③～⑤）を入力する位置に指定は無い。）</a:t>
          </a:r>
          <a:endParaRPr kumimoji="1" lang="en-US" altLang="ja-JP" sz="900">
            <a:solidFill>
              <a:sysClr val="windowText" lastClr="000000"/>
            </a:solidFill>
            <a:latin typeface="ＭＳ Ｐゴシック" panose="020B0600070205080204" pitchFamily="50" charset="-128"/>
            <a:ea typeface="+mn-ea"/>
          </a:endParaRPr>
        </a:p>
        <a:p>
          <a:pPr algn="l"/>
          <a:endParaRPr kumimoji="1" lang="ja-JP" altLang="en-US"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検査者が</a:t>
          </a:r>
          <a:r>
            <a:rPr kumimoji="1" lang="en-US" altLang="ja-JP" sz="900">
              <a:solidFill>
                <a:sysClr val="windowText" lastClr="000000"/>
              </a:solidFill>
              <a:latin typeface="ＭＳ Ｐゴシック" panose="020B0600070205080204" pitchFamily="50" charset="-128"/>
              <a:ea typeface="+mn-ea"/>
            </a:rPr>
            <a:t>1</a:t>
          </a:r>
          <a:r>
            <a:rPr kumimoji="1" lang="ja-JP" altLang="en-US" sz="900">
              <a:solidFill>
                <a:sysClr val="windowText" lastClr="000000"/>
              </a:solidFill>
              <a:latin typeface="ＭＳ Ｐゴシック" panose="020B0600070205080204" pitchFamily="50" charset="-128"/>
              <a:ea typeface="+mn-ea"/>
            </a:rPr>
            <a:t>名の場合 　　　　⇒ 検査者番号は不要。</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273659</xdr:colOff>
      <xdr:row>40</xdr:row>
      <xdr:rowOff>47064</xdr:rowOff>
    </xdr:from>
    <xdr:to>
      <xdr:col>12</xdr:col>
      <xdr:colOff>563881</xdr:colOff>
      <xdr:row>41</xdr:row>
      <xdr:rowOff>240877</xdr:rowOff>
    </xdr:to>
    <xdr:sp macro="" textlink="">
      <xdr:nvSpPr>
        <xdr:cNvPr id="7" name="テキスト ボックス 6">
          <a:extLst>
            <a:ext uri="{FF2B5EF4-FFF2-40B4-BE49-F238E27FC236}">
              <a16:creationId xmlns:a16="http://schemas.microsoft.com/office/drawing/2014/main" id="{B09D486F-0E68-4143-B87A-8EA6E8939503}"/>
            </a:ext>
          </a:extLst>
        </xdr:cNvPr>
        <xdr:cNvSpPr txBox="1"/>
      </xdr:nvSpPr>
      <xdr:spPr>
        <a:xfrm>
          <a:off x="8700483" y="10195111"/>
          <a:ext cx="2854127" cy="471719"/>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　改善（予定）年月は和暦で記入</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　具体的な予定がない場合は「未定」と記入</a:t>
          </a:r>
          <a:endParaRPr kumimoji="1" lang="en-US" altLang="ja-JP" sz="900">
            <a:solidFill>
              <a:sysClr val="windowText" lastClr="000000"/>
            </a:solidFill>
            <a:latin typeface="ＭＳ Ｐゴシック" panose="020B0600070205080204" pitchFamily="50" charset="-128"/>
            <a:ea typeface="+mn-ea"/>
          </a:endParaRPr>
        </a:p>
      </xdr:txBody>
    </xdr:sp>
    <xdr:clientData/>
  </xdr:twoCellAnchor>
  <xdr:twoCellAnchor>
    <xdr:from>
      <xdr:col>8</xdr:col>
      <xdr:colOff>398083</xdr:colOff>
      <xdr:row>21</xdr:row>
      <xdr:rowOff>210365</xdr:rowOff>
    </xdr:from>
    <xdr:to>
      <xdr:col>14</xdr:col>
      <xdr:colOff>168568</xdr:colOff>
      <xdr:row>23</xdr:row>
      <xdr:rowOff>173314</xdr:rowOff>
    </xdr:to>
    <xdr:sp macro="" textlink="">
      <xdr:nvSpPr>
        <xdr:cNvPr id="8" name="テキスト ボックス 7">
          <a:extLst>
            <a:ext uri="{FF2B5EF4-FFF2-40B4-BE49-F238E27FC236}">
              <a16:creationId xmlns:a16="http://schemas.microsoft.com/office/drawing/2014/main" id="{F3019EE6-CAB0-43ED-9D14-7CA4CC668BC9}"/>
            </a:ext>
          </a:extLst>
        </xdr:cNvPr>
        <xdr:cNvSpPr txBox="1"/>
      </xdr:nvSpPr>
      <xdr:spPr>
        <a:xfrm>
          <a:off x="8824907" y="5078200"/>
          <a:ext cx="3553590" cy="518761"/>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a:t>
          </a:r>
          <a:r>
            <a:rPr kumimoji="1" lang="en-US" altLang="ja-JP" sz="900">
              <a:solidFill>
                <a:sysClr val="windowText" lastClr="000000"/>
              </a:solidFill>
              <a:latin typeface="ＭＳ Ｐゴシック" panose="020B0600070205080204" pitchFamily="50" charset="-128"/>
              <a:ea typeface="+mn-ea"/>
            </a:rPr>
            <a:t>5</a:t>
          </a:r>
          <a:r>
            <a:rPr kumimoji="1" lang="ja-JP" altLang="en-US" sz="900">
              <a:solidFill>
                <a:sysClr val="windowText" lastClr="000000"/>
              </a:solidFill>
              <a:latin typeface="ＭＳ Ｐゴシック" panose="020B0600070205080204" pitchFamily="50" charset="-128"/>
              <a:ea typeface="+mn-ea"/>
            </a:rPr>
            <a:t>）は「運動エネルギー」や　「閉鎖力」を確認する項目のため必ず対象</a:t>
          </a:r>
          <a:endParaRPr kumimoji="1" lang="en-US" altLang="ja-JP" sz="900">
            <a:solidFill>
              <a:sysClr val="windowText" lastClr="000000"/>
            </a:solidFill>
            <a:latin typeface="ＭＳ Ｐゴシック" panose="020B0600070205080204" pitchFamily="50" charset="-128"/>
            <a:ea typeface="+mn-ea"/>
          </a:endParaRPr>
        </a:p>
      </xdr:txBody>
    </xdr:sp>
    <xdr:clientData/>
  </xdr:twoCellAnchor>
  <xdr:twoCellAnchor>
    <xdr:from>
      <xdr:col>8</xdr:col>
      <xdr:colOff>409825</xdr:colOff>
      <xdr:row>14</xdr:row>
      <xdr:rowOff>50879</xdr:rowOff>
    </xdr:from>
    <xdr:to>
      <xdr:col>13</xdr:col>
      <xdr:colOff>403860</xdr:colOff>
      <xdr:row>16</xdr:row>
      <xdr:rowOff>91441</xdr:rowOff>
    </xdr:to>
    <xdr:sp macro="" textlink="">
      <xdr:nvSpPr>
        <xdr:cNvPr id="9" name="テキスト ボックス 8">
          <a:extLst>
            <a:ext uri="{FF2B5EF4-FFF2-40B4-BE49-F238E27FC236}">
              <a16:creationId xmlns:a16="http://schemas.microsoft.com/office/drawing/2014/main" id="{4A118192-700B-45BF-A24B-9348F3746FB0}"/>
            </a:ext>
          </a:extLst>
        </xdr:cNvPr>
        <xdr:cNvSpPr txBox="1"/>
      </xdr:nvSpPr>
      <xdr:spPr>
        <a:xfrm>
          <a:off x="9096625" y="3030299"/>
          <a:ext cx="3171575" cy="360602"/>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検査者が複数名いる場合</a:t>
          </a:r>
        </a:p>
        <a:p>
          <a:pPr algn="l"/>
          <a:r>
            <a:rPr kumimoji="1" lang="ja-JP" altLang="en-US" sz="900">
              <a:solidFill>
                <a:sysClr val="windowText" lastClr="000000"/>
              </a:solidFill>
              <a:latin typeface="ＭＳ Ｐゴシック" panose="020B0600070205080204" pitchFamily="50" charset="-128"/>
              <a:ea typeface="+mn-ea"/>
            </a:rPr>
            <a:t>　⇒ 確認した検査者の検査者番号を記入。</a:t>
          </a:r>
          <a:endParaRPr kumimoji="1" lang="en-US" altLang="ja-JP" sz="900">
            <a:solidFill>
              <a:sysClr val="windowText" lastClr="000000"/>
            </a:solidFill>
            <a:latin typeface="ＭＳ Ｐゴシック" panose="020B0600070205080204" pitchFamily="50" charset="-128"/>
            <a:ea typeface="+mn-ea"/>
          </a:endParaRPr>
        </a:p>
      </xdr:txBody>
    </xdr:sp>
    <xdr:clientData/>
  </xdr:twoCellAnchor>
  <xdr:twoCellAnchor>
    <xdr:from>
      <xdr:col>8</xdr:col>
      <xdr:colOff>273659</xdr:colOff>
      <xdr:row>35</xdr:row>
      <xdr:rowOff>205407</xdr:rowOff>
    </xdr:from>
    <xdr:to>
      <xdr:col>15</xdr:col>
      <xdr:colOff>569843</xdr:colOff>
      <xdr:row>38</xdr:row>
      <xdr:rowOff>167307</xdr:rowOff>
    </xdr:to>
    <xdr:sp macro="" textlink="">
      <xdr:nvSpPr>
        <xdr:cNvPr id="4" name="テキスト ボックス 3">
          <a:extLst>
            <a:ext uri="{FF2B5EF4-FFF2-40B4-BE49-F238E27FC236}">
              <a16:creationId xmlns:a16="http://schemas.microsoft.com/office/drawing/2014/main" id="{CBB295A5-9966-4ED4-9C19-8179229E4DE3}"/>
            </a:ext>
          </a:extLst>
        </xdr:cNvPr>
        <xdr:cNvSpPr txBox="1"/>
      </xdr:nvSpPr>
      <xdr:spPr>
        <a:xfrm>
          <a:off x="8715294" y="8772937"/>
          <a:ext cx="4695906" cy="776909"/>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「上記以外の検査項目」で検査実施不可等の場合は１行目の番号に「</a:t>
          </a:r>
          <a:r>
            <a:rPr kumimoji="1" lang="en-US" altLang="ja-JP" sz="900">
              <a:solidFill>
                <a:sysClr val="windowText" lastClr="000000"/>
              </a:solidFill>
              <a:latin typeface="ＭＳ Ｐゴシック" panose="020B0600070205080204" pitchFamily="50" charset="-128"/>
              <a:ea typeface="+mn-ea"/>
            </a:rPr>
            <a:t>99</a:t>
          </a:r>
          <a:r>
            <a:rPr kumimoji="1" lang="ja-JP" altLang="en-US" sz="900">
              <a:solidFill>
                <a:sysClr val="windowText" lastClr="000000"/>
              </a:solidFill>
              <a:latin typeface="ＭＳ Ｐゴシック" panose="020B0600070205080204" pitchFamily="50" charset="-128"/>
              <a:ea typeface="+mn-ea"/>
            </a:rPr>
            <a:t>」を入力する。</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（「検査実施不可等」が自動で入力される。）</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それ以外の場合は、番号を入力したうえで、検査項目も直接入力する。</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316070</xdr:colOff>
      <xdr:row>46</xdr:row>
      <xdr:rowOff>220324</xdr:rowOff>
    </xdr:from>
    <xdr:to>
      <xdr:col>12</xdr:col>
      <xdr:colOff>606292</xdr:colOff>
      <xdr:row>48</xdr:row>
      <xdr:rowOff>152400</xdr:rowOff>
    </xdr:to>
    <xdr:sp macro="" textlink="">
      <xdr:nvSpPr>
        <xdr:cNvPr id="3" name="テキスト ボックス 2">
          <a:extLst>
            <a:ext uri="{FF2B5EF4-FFF2-40B4-BE49-F238E27FC236}">
              <a16:creationId xmlns:a16="http://schemas.microsoft.com/office/drawing/2014/main" id="{603C9501-D52D-4D75-BA09-D6BF52C6F362}"/>
            </a:ext>
          </a:extLst>
        </xdr:cNvPr>
        <xdr:cNvSpPr txBox="1"/>
      </xdr:nvSpPr>
      <xdr:spPr>
        <a:xfrm>
          <a:off x="8742894" y="12304748"/>
          <a:ext cx="2854127" cy="595464"/>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特記事項の</a:t>
          </a:r>
          <a:r>
            <a:rPr kumimoji="1" lang="en-US" altLang="ja-JP" sz="900">
              <a:solidFill>
                <a:sysClr val="windowText" lastClr="000000"/>
              </a:solidFill>
              <a:latin typeface="ＭＳ Ｐゴシック" panose="020B0600070205080204" pitchFamily="50" charset="-128"/>
              <a:ea typeface="+mn-ea"/>
            </a:rPr>
            <a:t>11</a:t>
          </a:r>
          <a:r>
            <a:rPr kumimoji="1" lang="ja-JP" altLang="en-US" sz="900">
              <a:solidFill>
                <a:sysClr val="windowText" lastClr="000000"/>
              </a:solidFill>
              <a:latin typeface="ＭＳ Ｐゴシック" panose="020B0600070205080204" pitchFamily="50" charset="-128"/>
              <a:ea typeface="+mn-ea"/>
            </a:rPr>
            <a:t>行目以降に入力が無い場合は、「検査結果表（防火扉）シート」の２ページ目（別紙）は不要です。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8</xdr:col>
      <xdr:colOff>404446</xdr:colOff>
      <xdr:row>10</xdr:row>
      <xdr:rowOff>101336</xdr:rowOff>
    </xdr:from>
    <xdr:to>
      <xdr:col>16</xdr:col>
      <xdr:colOff>527808</xdr:colOff>
      <xdr:row>12</xdr:row>
      <xdr:rowOff>345686</xdr:rowOff>
    </xdr:to>
    <xdr:pic>
      <xdr:nvPicPr>
        <xdr:cNvPr id="5" name="図 4">
          <a:extLst>
            <a:ext uri="{FF2B5EF4-FFF2-40B4-BE49-F238E27FC236}">
              <a16:creationId xmlns:a16="http://schemas.microsoft.com/office/drawing/2014/main" id="{B08F2A1B-6015-4129-82EB-51CEEEBA9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3338" y="2111844"/>
          <a:ext cx="5129115" cy="791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415584</xdr:colOff>
      <xdr:row>7</xdr:row>
      <xdr:rowOff>101407</xdr:rowOff>
    </xdr:from>
    <xdr:to>
      <xdr:col>16</xdr:col>
      <xdr:colOff>522265</xdr:colOff>
      <xdr:row>10</xdr:row>
      <xdr:rowOff>37572</xdr:rowOff>
    </xdr:to>
    <xdr:pic>
      <xdr:nvPicPr>
        <xdr:cNvPr id="11" name="図 10">
          <a:extLst>
            <a:ext uri="{FF2B5EF4-FFF2-40B4-BE49-F238E27FC236}">
              <a16:creationId xmlns:a16="http://schemas.microsoft.com/office/drawing/2014/main" id="{67443B4B-2904-0642-FB3B-033833D16D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44476" y="1291299"/>
          <a:ext cx="5112434" cy="75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443948</xdr:colOff>
      <xdr:row>7</xdr:row>
      <xdr:rowOff>125896</xdr:rowOff>
    </xdr:from>
    <xdr:to>
      <xdr:col>10</xdr:col>
      <xdr:colOff>289034</xdr:colOff>
      <xdr:row>8</xdr:row>
      <xdr:rowOff>92765</xdr:rowOff>
    </xdr:to>
    <xdr:sp macro="" textlink="">
      <xdr:nvSpPr>
        <xdr:cNvPr id="13" name="テキスト ボックス 12">
          <a:extLst>
            <a:ext uri="{FF2B5EF4-FFF2-40B4-BE49-F238E27FC236}">
              <a16:creationId xmlns:a16="http://schemas.microsoft.com/office/drawing/2014/main" id="{48207CAF-9CDE-D688-47D1-B8C6FBCA5C70}"/>
            </a:ext>
          </a:extLst>
        </xdr:cNvPr>
        <xdr:cNvSpPr txBox="1"/>
      </xdr:nvSpPr>
      <xdr:spPr>
        <a:xfrm>
          <a:off x="8878500" y="1303055"/>
          <a:ext cx="1064286" cy="234882"/>
        </a:xfrm>
        <a:prstGeom prst="rect">
          <a:avLst/>
        </a:prstGeom>
        <a:solidFill>
          <a:schemeClr val="lt1"/>
        </a:solidFill>
        <a:ln w="12700" cmpd="sng">
          <a:solidFill>
            <a:srgbClr val="EE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EE0000"/>
              </a:solidFill>
            </a:rPr>
            <a:t>例：３名の場合</a:t>
          </a:r>
        </a:p>
      </xdr:txBody>
    </xdr:sp>
    <xdr:clientData/>
  </xdr:twoCellAnchor>
  <xdr:twoCellAnchor>
    <xdr:from>
      <xdr:col>8</xdr:col>
      <xdr:colOff>439594</xdr:colOff>
      <xdr:row>10</xdr:row>
      <xdr:rowOff>125896</xdr:rowOff>
    </xdr:from>
    <xdr:to>
      <xdr:col>10</xdr:col>
      <xdr:colOff>278675</xdr:colOff>
      <xdr:row>11</xdr:row>
      <xdr:rowOff>84056</xdr:rowOff>
    </xdr:to>
    <xdr:sp macro="" textlink="">
      <xdr:nvSpPr>
        <xdr:cNvPr id="14" name="テキスト ボックス 13">
          <a:extLst>
            <a:ext uri="{FF2B5EF4-FFF2-40B4-BE49-F238E27FC236}">
              <a16:creationId xmlns:a16="http://schemas.microsoft.com/office/drawing/2014/main" id="{5CD84EDD-84F4-4DB0-BFD8-37822B83FCE4}"/>
            </a:ext>
          </a:extLst>
        </xdr:cNvPr>
        <xdr:cNvSpPr txBox="1"/>
      </xdr:nvSpPr>
      <xdr:spPr>
        <a:xfrm>
          <a:off x="8873845" y="2128867"/>
          <a:ext cx="1058281" cy="232480"/>
        </a:xfrm>
        <a:prstGeom prst="rect">
          <a:avLst/>
        </a:prstGeom>
        <a:solidFill>
          <a:schemeClr val="lt1"/>
        </a:solidFill>
        <a:ln w="12700" cmpd="sng">
          <a:solidFill>
            <a:srgbClr val="EE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EE0000"/>
              </a:solidFill>
            </a:rPr>
            <a:t>例：５名の場合</a:t>
          </a:r>
        </a:p>
      </xdr:txBody>
    </xdr:sp>
    <xdr:clientData/>
  </xdr:twoCellAnchor>
  <xdr:twoCellAnchor>
    <xdr:from>
      <xdr:col>5</xdr:col>
      <xdr:colOff>1570382</xdr:colOff>
      <xdr:row>0</xdr:row>
      <xdr:rowOff>139149</xdr:rowOff>
    </xdr:from>
    <xdr:to>
      <xdr:col>6</xdr:col>
      <xdr:colOff>752860</xdr:colOff>
      <xdr:row>2</xdr:row>
      <xdr:rowOff>39758</xdr:rowOff>
    </xdr:to>
    <xdr:sp macro="" textlink="">
      <xdr:nvSpPr>
        <xdr:cNvPr id="10" name="テキスト ボックス 9">
          <a:extLst>
            <a:ext uri="{FF2B5EF4-FFF2-40B4-BE49-F238E27FC236}">
              <a16:creationId xmlns:a16="http://schemas.microsoft.com/office/drawing/2014/main" id="{C182C84B-761B-4F94-B098-3890D7FE50B8}"/>
            </a:ext>
          </a:extLst>
        </xdr:cNvPr>
        <xdr:cNvSpPr txBox="1"/>
      </xdr:nvSpPr>
      <xdr:spPr>
        <a:xfrm>
          <a:off x="6725478" y="139149"/>
          <a:ext cx="1196808" cy="231913"/>
        </a:xfrm>
        <a:prstGeom prst="rect">
          <a:avLst/>
        </a:prstGeom>
        <a:solidFill>
          <a:srgbClr val="FFFFFF"/>
        </a:solidFill>
        <a:ln w="12700" cmpd="sng">
          <a:solidFill>
            <a:srgbClr val="EE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EE0000"/>
              </a:solidFill>
            </a:rPr>
            <a:t>印刷（提出）不要</a:t>
          </a:r>
        </a:p>
      </xdr:txBody>
    </xdr:sp>
    <xdr:clientData/>
  </xdr:twoCellAnchor>
  <xdr:twoCellAnchor>
    <xdr:from>
      <xdr:col>5</xdr:col>
      <xdr:colOff>2500257</xdr:colOff>
      <xdr:row>17</xdr:row>
      <xdr:rowOff>28576</xdr:rowOff>
    </xdr:from>
    <xdr:to>
      <xdr:col>5</xdr:col>
      <xdr:colOff>2835537</xdr:colOff>
      <xdr:row>38</xdr:row>
      <xdr:rowOff>215153</xdr:rowOff>
    </xdr:to>
    <xdr:sp macro="" textlink="$X$29">
      <xdr:nvSpPr>
        <xdr:cNvPr id="12" name="テキスト ボックス 11">
          <a:extLst>
            <a:ext uri="{FF2B5EF4-FFF2-40B4-BE49-F238E27FC236}">
              <a16:creationId xmlns:a16="http://schemas.microsoft.com/office/drawing/2014/main" id="{561E549C-E713-46EE-96BB-B93E68DCCC79}"/>
            </a:ext>
          </a:extLst>
        </xdr:cNvPr>
        <xdr:cNvSpPr txBox="1"/>
      </xdr:nvSpPr>
      <xdr:spPr>
        <a:xfrm>
          <a:off x="7648520" y="3790951"/>
          <a:ext cx="335280" cy="6234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fld id="{E8537AA7-5F23-463E-AED7-915DCAFCA833}" type="TxLink">
            <a:rPr kumimoji="1" lang="ja-JP" altLang="en-US" sz="2000" b="1" i="0" u="none" strike="noStrike">
              <a:solidFill>
                <a:srgbClr val="FF0000"/>
              </a:solidFill>
              <a:latin typeface="ＭＳ Ｐゴシック"/>
              <a:ea typeface="ＭＳ Ｐゴシック"/>
            </a:rPr>
            <a:pPr algn="ctr"/>
            <a:t> </a:t>
          </a:fld>
          <a:endParaRPr kumimoji="1" lang="ja-JP" altLang="en-US" sz="166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8</xdr:col>
      <xdr:colOff>411665</xdr:colOff>
      <xdr:row>24</xdr:row>
      <xdr:rowOff>116541</xdr:rowOff>
    </xdr:from>
    <xdr:to>
      <xdr:col>26</xdr:col>
      <xdr:colOff>294334</xdr:colOff>
      <xdr:row>30</xdr:row>
      <xdr:rowOff>76963</xdr:rowOff>
    </xdr:to>
    <xdr:pic>
      <xdr:nvPicPr>
        <xdr:cNvPr id="18" name="図 17">
          <a:extLst>
            <a:ext uri="{FF2B5EF4-FFF2-40B4-BE49-F238E27FC236}">
              <a16:creationId xmlns:a16="http://schemas.microsoft.com/office/drawing/2014/main" id="{ED724489-F8A6-3AE0-0A1F-0BCB51D9AA92}"/>
            </a:ext>
          </a:extLst>
        </xdr:cNvPr>
        <xdr:cNvPicPr>
          <a:picLocks noChangeAspect="1"/>
        </xdr:cNvPicPr>
      </xdr:nvPicPr>
      <xdr:blipFill>
        <a:blip xmlns:r="http://schemas.openxmlformats.org/officeDocument/2006/relationships" r:embed="rId3"/>
        <a:stretch>
          <a:fillRect/>
        </a:stretch>
      </xdr:blipFill>
      <xdr:spPr>
        <a:xfrm>
          <a:off x="9250865" y="6113929"/>
          <a:ext cx="5494575" cy="1627858"/>
        </a:xfrm>
        <a:prstGeom prst="rect">
          <a:avLst/>
        </a:prstGeom>
      </xdr:spPr>
    </xdr:pic>
    <xdr:clientData/>
  </xdr:twoCellAnchor>
  <xdr:twoCellAnchor>
    <xdr:from>
      <xdr:col>8</xdr:col>
      <xdr:colOff>281940</xdr:colOff>
      <xdr:row>31</xdr:row>
      <xdr:rowOff>137160</xdr:rowOff>
    </xdr:from>
    <xdr:to>
      <xdr:col>12</xdr:col>
      <xdr:colOff>198120</xdr:colOff>
      <xdr:row>33</xdr:row>
      <xdr:rowOff>213360</xdr:rowOff>
    </xdr:to>
    <xdr:sp macro="" textlink="">
      <xdr:nvSpPr>
        <xdr:cNvPr id="15" name="テキスト ボックス 14">
          <a:extLst>
            <a:ext uri="{FF2B5EF4-FFF2-40B4-BE49-F238E27FC236}">
              <a16:creationId xmlns:a16="http://schemas.microsoft.com/office/drawing/2014/main" id="{E63D996E-174E-4F2C-B961-D1221D659250}"/>
            </a:ext>
          </a:extLst>
        </xdr:cNvPr>
        <xdr:cNvSpPr txBox="1"/>
      </xdr:nvSpPr>
      <xdr:spPr>
        <a:xfrm>
          <a:off x="9121140" y="7985760"/>
          <a:ext cx="2484120" cy="624840"/>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同じ検査項目に要是正の指摘と既存不適格がある場合は、要是正を選択する。なお、特記事項欄にはそれぞれを分けて記入する。</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173839</xdr:colOff>
      <xdr:row>66</xdr:row>
      <xdr:rowOff>136812</xdr:rowOff>
    </xdr:from>
    <xdr:to>
      <xdr:col>22</xdr:col>
      <xdr:colOff>404813</xdr:colOff>
      <xdr:row>69</xdr:row>
      <xdr:rowOff>243594</xdr:rowOff>
    </xdr:to>
    <xdr:sp macro="" textlink="">
      <xdr:nvSpPr>
        <xdr:cNvPr id="142" name="テキスト ボックス 141">
          <a:extLst>
            <a:ext uri="{FF2B5EF4-FFF2-40B4-BE49-F238E27FC236}">
              <a16:creationId xmlns:a16="http://schemas.microsoft.com/office/drawing/2014/main" id="{00000000-0008-0000-0300-00008E000000}"/>
            </a:ext>
          </a:extLst>
        </xdr:cNvPr>
        <xdr:cNvSpPr txBox="1"/>
      </xdr:nvSpPr>
      <xdr:spPr>
        <a:xfrm>
          <a:off x="6693702" y="14700537"/>
          <a:ext cx="1054886" cy="492545"/>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atin typeface="ＭＳ Ｐゴシック" panose="020B0600070205080204" pitchFamily="50" charset="-128"/>
              <a:ea typeface="ＭＳ Ｐゴシック" panose="020B0600070205080204" pitchFamily="50" charset="-128"/>
            </a:rPr>
            <a:t>（注意）欄は</a:t>
          </a:r>
          <a:endParaRPr kumimoji="1" lang="en-US" altLang="ja-JP" sz="900">
            <a:latin typeface="ＭＳ Ｐゴシック" panose="020B0600070205080204" pitchFamily="50" charset="-128"/>
            <a:ea typeface="ＭＳ Ｐゴシック" panose="020B0600070205080204" pitchFamily="50" charset="-128"/>
          </a:endParaRPr>
        </a:p>
        <a:p>
          <a:pPr algn="ctr"/>
          <a:r>
            <a:rPr kumimoji="1" lang="ja-JP" altLang="en-US" sz="900">
              <a:latin typeface="ＭＳ Ｐゴシック" panose="020B0600070205080204" pitchFamily="50" charset="-128"/>
              <a:ea typeface="ＭＳ Ｐゴシック" panose="020B0600070205080204" pitchFamily="50" charset="-128"/>
            </a:rPr>
            <a:t>報告の際は不要。</a:t>
          </a:r>
        </a:p>
      </xdr:txBody>
    </xdr:sp>
    <xdr:clientData/>
  </xdr:twoCellAnchor>
  <xdr:oneCellAnchor>
    <xdr:from>
      <xdr:col>11</xdr:col>
      <xdr:colOff>79513</xdr:colOff>
      <xdr:row>12</xdr:row>
      <xdr:rowOff>19879</xdr:rowOff>
    </xdr:from>
    <xdr:ext cx="184731" cy="264560"/>
    <xdr:sp macro="" textlink="">
      <xdr:nvSpPr>
        <xdr:cNvPr id="4" name="テキスト ボックス 3">
          <a:extLst>
            <a:ext uri="{FF2B5EF4-FFF2-40B4-BE49-F238E27FC236}">
              <a16:creationId xmlns:a16="http://schemas.microsoft.com/office/drawing/2014/main" id="{898A787B-9C45-1222-7C28-ED6C9B8477A1}"/>
            </a:ext>
          </a:extLst>
        </xdr:cNvPr>
        <xdr:cNvSpPr txBox="1"/>
      </xdr:nvSpPr>
      <xdr:spPr>
        <a:xfrm>
          <a:off x="6599583" y="19613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1522471</xdr:colOff>
      <xdr:row>5</xdr:row>
      <xdr:rowOff>141681</xdr:rowOff>
    </xdr:from>
    <xdr:ext cx="1513806" cy="225703"/>
    <xdr:sp macro="" textlink="'検査結果表（防火扉入力用）'!F11">
      <xdr:nvSpPr>
        <xdr:cNvPr id="5" name="テキスト ボックス 4">
          <a:extLst>
            <a:ext uri="{FF2B5EF4-FFF2-40B4-BE49-F238E27FC236}">
              <a16:creationId xmlns:a16="http://schemas.microsoft.com/office/drawing/2014/main" id="{85E4561C-AE58-4105-5D52-5E91AE807850}"/>
            </a:ext>
          </a:extLst>
        </xdr:cNvPr>
        <xdr:cNvSpPr txBox="1"/>
      </xdr:nvSpPr>
      <xdr:spPr>
        <a:xfrm>
          <a:off x="3918009" y="917969"/>
          <a:ext cx="151380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AA2844DB-27C4-41BB-B425-20D934A06E5B}" type="TxLink">
            <a:rPr kumimoji="1" lang="ja-JP" altLang="en-US" sz="800" b="0" i="0" u="none" strike="noStrike">
              <a:solidFill>
                <a:srgbClr val="000000"/>
              </a:solidFill>
              <a:latin typeface="ＭＳ 明朝" panose="02020609040205080304" pitchFamily="17" charset="-128"/>
              <a:ea typeface="ＭＳ 明朝" panose="02020609040205080304" pitchFamily="17" charset="-128"/>
            </a:rPr>
            <a:pPr/>
            <a:t> </a:t>
          </a:fld>
          <a:endParaRPr kumimoji="1" lang="ja-JP" altLang="en-US" sz="1050" b="0">
            <a:latin typeface="ＭＳ 明朝" panose="02020609040205080304" pitchFamily="17" charset="-128"/>
            <a:ea typeface="ＭＳ 明朝" panose="02020609040205080304" pitchFamily="17" charset="-128"/>
          </a:endParaRPr>
        </a:p>
      </xdr:txBody>
    </xdr:sp>
    <xdr:clientData/>
  </xdr:oneCellAnchor>
  <xdr:oneCellAnchor>
    <xdr:from>
      <xdr:col>14</xdr:col>
      <xdr:colOff>66260</xdr:colOff>
      <xdr:row>6</xdr:row>
      <xdr:rowOff>86139</xdr:rowOff>
    </xdr:from>
    <xdr:ext cx="235962" cy="225703"/>
    <xdr:sp macro="" textlink="A1">
      <xdr:nvSpPr>
        <xdr:cNvPr id="6" name="テキスト ボックス 5">
          <a:extLst>
            <a:ext uri="{FF2B5EF4-FFF2-40B4-BE49-F238E27FC236}">
              <a16:creationId xmlns:a16="http://schemas.microsoft.com/office/drawing/2014/main" id="{03CF579B-DEB9-5355-1ABB-C33A9C603C96}"/>
            </a:ext>
          </a:extLst>
        </xdr:cNvPr>
        <xdr:cNvSpPr txBox="1"/>
      </xdr:nvSpPr>
      <xdr:spPr>
        <a:xfrm>
          <a:off x="7202556" y="1020417"/>
          <a:ext cx="23596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E51CB9F8-9FC6-4B7A-A957-2F6B53A09AD3}" type="TxLink">
            <a:rPr kumimoji="1" lang="en-US" altLang="en-US" sz="800" b="0" i="0" u="none" strike="noStrike">
              <a:solidFill>
                <a:srgbClr val="000000"/>
              </a:solidFill>
              <a:latin typeface="ＭＳ 明朝"/>
              <a:ea typeface="ＭＳ 明朝"/>
            </a:rPr>
            <a:pPr/>
            <a:t> </a:t>
          </a:fld>
          <a:endParaRPr kumimoji="1" lang="ja-JP" altLang="en-US" sz="1100"/>
        </a:p>
      </xdr:txBody>
    </xdr:sp>
    <xdr:clientData/>
  </xdr:oneCellAnchor>
  <xdr:oneCellAnchor>
    <xdr:from>
      <xdr:col>5</xdr:col>
      <xdr:colOff>1520045</xdr:colOff>
      <xdr:row>6</xdr:row>
      <xdr:rowOff>138112</xdr:rowOff>
    </xdr:from>
    <xdr:ext cx="1513806" cy="225703"/>
    <xdr:sp macro="" textlink="'検査結果表（防火扉入力用）'!F12">
      <xdr:nvSpPr>
        <xdr:cNvPr id="7" name="テキスト ボックス 6">
          <a:extLst>
            <a:ext uri="{FF2B5EF4-FFF2-40B4-BE49-F238E27FC236}">
              <a16:creationId xmlns:a16="http://schemas.microsoft.com/office/drawing/2014/main" id="{7F5AAC08-625E-4B6E-B25A-C6F29EFD3CBF}"/>
            </a:ext>
          </a:extLst>
        </xdr:cNvPr>
        <xdr:cNvSpPr txBox="1"/>
      </xdr:nvSpPr>
      <xdr:spPr>
        <a:xfrm>
          <a:off x="3914533" y="1083509"/>
          <a:ext cx="151380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B46B3FB2-4D43-4A92-9E08-56B31C88CFF6}" type="TxLink">
            <a:rPr kumimoji="1" lang="ja-JP" altLang="en-US" sz="800" b="0" i="0" u="none" strike="noStrike">
              <a:solidFill>
                <a:srgbClr val="000000"/>
              </a:solidFill>
              <a:latin typeface="ＭＳ 明朝" panose="02020609040205080304" pitchFamily="17" charset="-128"/>
              <a:ea typeface="ＭＳ 明朝" panose="02020609040205080304" pitchFamily="17" charset="-128"/>
            </a:rPr>
            <a:pPr/>
            <a:t> </a:t>
          </a:fld>
          <a:endParaRPr kumimoji="1" lang="ja-JP" altLang="en-US" sz="1000" b="0">
            <a:latin typeface="ＭＳ 明朝" panose="02020609040205080304" pitchFamily="17" charset="-128"/>
            <a:ea typeface="ＭＳ 明朝" panose="02020609040205080304" pitchFamily="17" charset="-128"/>
          </a:endParaRPr>
        </a:p>
      </xdr:txBody>
    </xdr:sp>
    <xdr:clientData/>
  </xdr:oneCellAnchor>
  <xdr:twoCellAnchor>
    <xdr:from>
      <xdr:col>4</xdr:col>
      <xdr:colOff>983643</xdr:colOff>
      <xdr:row>50</xdr:row>
      <xdr:rowOff>144448</xdr:rowOff>
    </xdr:from>
    <xdr:to>
      <xdr:col>7</xdr:col>
      <xdr:colOff>73656</xdr:colOff>
      <xdr:row>52</xdr:row>
      <xdr:rowOff>114299</xdr:rowOff>
    </xdr:to>
    <xdr:sp macro="" textlink="$Q$51">
      <xdr:nvSpPr>
        <xdr:cNvPr id="2" name="テキスト ボックス 1">
          <a:extLst>
            <a:ext uri="{FF2B5EF4-FFF2-40B4-BE49-F238E27FC236}">
              <a16:creationId xmlns:a16="http://schemas.microsoft.com/office/drawing/2014/main" id="{61E248B6-31CF-4921-A75C-2FEEFF931446}"/>
            </a:ext>
          </a:extLst>
        </xdr:cNvPr>
        <xdr:cNvSpPr txBox="1"/>
      </xdr:nvSpPr>
      <xdr:spPr>
        <a:xfrm>
          <a:off x="2301903" y="8854108"/>
          <a:ext cx="2358993" cy="472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DF236624-ECAB-4B98-B3B9-833BE84A03DE}" type="TxLink">
            <a:rPr kumimoji="1" lang="ja-JP" altLang="en-US" sz="1400" b="1" i="0" u="none" strike="noStrike">
              <a:solidFill>
                <a:srgbClr val="FF0000"/>
              </a:solidFill>
              <a:latin typeface="メイリオ" panose="020B0604030504040204" pitchFamily="50" charset="-128"/>
              <a:ea typeface="メイリオ" panose="020B0604030504040204" pitchFamily="50" charset="-128"/>
            </a:rPr>
            <a:pPr algn="ctr"/>
            <a:t>別紙の提出は不要です</a:t>
          </a:fld>
          <a:endParaRPr kumimoji="1" lang="ja-JP" altLang="en-US" sz="4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106680</xdr:colOff>
      <xdr:row>6</xdr:row>
      <xdr:rowOff>152401</xdr:rowOff>
    </xdr:from>
    <xdr:to>
      <xdr:col>13</xdr:col>
      <xdr:colOff>487680</xdr:colOff>
      <xdr:row>7</xdr:row>
      <xdr:rowOff>188259</xdr:rowOff>
    </xdr:to>
    <xdr:sp macro="" textlink="">
      <xdr:nvSpPr>
        <xdr:cNvPr id="7" name="テキスト ボックス 6">
          <a:extLst>
            <a:ext uri="{FF2B5EF4-FFF2-40B4-BE49-F238E27FC236}">
              <a16:creationId xmlns:a16="http://schemas.microsoft.com/office/drawing/2014/main" id="{F2747136-6333-4017-80D4-08FB8F315C70}"/>
            </a:ext>
          </a:extLst>
        </xdr:cNvPr>
        <xdr:cNvSpPr txBox="1"/>
      </xdr:nvSpPr>
      <xdr:spPr>
        <a:xfrm>
          <a:off x="9403080" y="1434354"/>
          <a:ext cx="2944906" cy="564776"/>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a:t>
          </a:r>
          <a:r>
            <a:rPr kumimoji="1" lang="en-US" altLang="ja-JP" sz="900">
              <a:solidFill>
                <a:sysClr val="windowText" lastClr="000000"/>
              </a:solidFill>
              <a:latin typeface="ＭＳ Ｐゴシック" panose="020B0600070205080204" pitchFamily="50" charset="-128"/>
              <a:ea typeface="+mn-ea"/>
            </a:rPr>
            <a:t>2</a:t>
          </a:r>
          <a:r>
            <a:rPr kumimoji="1" lang="ja-JP" altLang="en-US" sz="900">
              <a:solidFill>
                <a:sysClr val="windowText" lastClr="000000"/>
              </a:solidFill>
              <a:latin typeface="ＭＳ Ｐゴシック" panose="020B0600070205080204" pitchFamily="50" charset="-128"/>
              <a:ea typeface="+mn-ea"/>
            </a:rPr>
            <a:t>）～（</a:t>
          </a:r>
          <a:r>
            <a:rPr kumimoji="1" lang="en-US" altLang="ja-JP" sz="900">
              <a:solidFill>
                <a:sysClr val="windowText" lastClr="000000"/>
              </a:solidFill>
              <a:latin typeface="ＭＳ Ｐゴシック" panose="020B0600070205080204" pitchFamily="50" charset="-128"/>
              <a:ea typeface="+mn-ea"/>
            </a:rPr>
            <a:t>4</a:t>
          </a:r>
          <a:r>
            <a:rPr kumimoji="1" lang="ja-JP" altLang="en-US" sz="900">
              <a:solidFill>
                <a:sysClr val="windowText" lastClr="000000"/>
              </a:solidFill>
              <a:latin typeface="ＭＳ Ｐゴシック" panose="020B0600070205080204" pitchFamily="50" charset="-128"/>
              <a:ea typeface="+mn-ea"/>
            </a:rPr>
            <a:t>）は</a:t>
          </a:r>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日常的に開閉する シャッター</a:t>
          </a:r>
          <a:r>
            <a:rPr kumimoji="1" lang="en-US" altLang="ja-JP" sz="900">
              <a:solidFill>
                <a:sysClr val="windowText" lastClr="000000"/>
              </a:solidFill>
              <a:latin typeface="ＭＳ Ｐゴシック" panose="020B0600070205080204" pitchFamily="50" charset="-128"/>
              <a:ea typeface="+mn-ea"/>
            </a:rPr>
            <a:t>』</a:t>
          </a:r>
          <a:r>
            <a:rPr kumimoji="1" lang="ja-JP" altLang="en-US" sz="900">
              <a:solidFill>
                <a:sysClr val="windowText" lastClr="000000"/>
              </a:solidFill>
              <a:latin typeface="ＭＳ Ｐゴシック" panose="020B0600070205080204" pitchFamily="50" charset="-128"/>
              <a:ea typeface="+mn-ea"/>
            </a:rPr>
            <a:t>　のみ該当。</a:t>
          </a:r>
        </a:p>
        <a:p>
          <a:pPr algn="l"/>
          <a:r>
            <a:rPr kumimoji="1" lang="ja-JP" altLang="en-US" sz="900">
              <a:solidFill>
                <a:sysClr val="windowText" lastClr="000000"/>
              </a:solidFill>
              <a:latin typeface="ＭＳ Ｐゴシック" panose="020B0600070205080204" pitchFamily="50" charset="-128"/>
              <a:ea typeface="+mn-ea"/>
            </a:rPr>
            <a:t>日常的に開閉がなければ（</a:t>
          </a:r>
          <a:r>
            <a:rPr kumimoji="1" lang="en-US" altLang="ja-JP" sz="900">
              <a:solidFill>
                <a:sysClr val="windowText" lastClr="000000"/>
              </a:solidFill>
              <a:latin typeface="ＭＳ Ｐゴシック" panose="020B0600070205080204" pitchFamily="50" charset="-128"/>
              <a:ea typeface="+mn-ea"/>
            </a:rPr>
            <a:t>2</a:t>
          </a:r>
          <a:r>
            <a:rPr kumimoji="1" lang="ja-JP" altLang="en-US" sz="900">
              <a:solidFill>
                <a:sysClr val="windowText" lastClr="000000"/>
              </a:solidFill>
              <a:latin typeface="ＭＳ Ｐゴシック" panose="020B0600070205080204" pitchFamily="50" charset="-128"/>
              <a:ea typeface="+mn-ea"/>
            </a:rPr>
            <a:t>）～（</a:t>
          </a:r>
          <a:r>
            <a:rPr kumimoji="1" lang="en-US" altLang="ja-JP" sz="900">
              <a:solidFill>
                <a:sysClr val="windowText" lastClr="000000"/>
              </a:solidFill>
              <a:latin typeface="ＭＳ Ｐゴシック" panose="020B0600070205080204" pitchFamily="50" charset="-128"/>
              <a:ea typeface="+mn-ea"/>
            </a:rPr>
            <a:t>4</a:t>
          </a:r>
          <a:r>
            <a:rPr kumimoji="1" lang="ja-JP" altLang="en-US" sz="900">
              <a:solidFill>
                <a:sysClr val="windowText" lastClr="000000"/>
              </a:solidFill>
              <a:latin typeface="ＭＳ Ｐゴシック" panose="020B0600070205080204" pitchFamily="50" charset="-128"/>
              <a:ea typeface="+mn-ea"/>
            </a:rPr>
            <a:t>）は対象外。</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22860</xdr:colOff>
      <xdr:row>27</xdr:row>
      <xdr:rowOff>236220</xdr:rowOff>
    </xdr:from>
    <xdr:to>
      <xdr:col>14</xdr:col>
      <xdr:colOff>91440</xdr:colOff>
      <xdr:row>30</xdr:row>
      <xdr:rowOff>91440</xdr:rowOff>
    </xdr:to>
    <xdr:sp macro="" textlink="">
      <xdr:nvSpPr>
        <xdr:cNvPr id="8" name="テキスト ボックス 7">
          <a:extLst>
            <a:ext uri="{FF2B5EF4-FFF2-40B4-BE49-F238E27FC236}">
              <a16:creationId xmlns:a16="http://schemas.microsoft.com/office/drawing/2014/main" id="{B1B1C503-B5D1-4488-AB76-2DA4C79A6781}"/>
            </a:ext>
          </a:extLst>
        </xdr:cNvPr>
        <xdr:cNvSpPr txBox="1"/>
      </xdr:nvSpPr>
      <xdr:spPr>
        <a:xfrm>
          <a:off x="9319260" y="7772400"/>
          <a:ext cx="3246120" cy="678180"/>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手動閉鎖装置未設置を特記事項とする場合は、「指摘なし」を選択し、特記事項と図面に記入する。詳しくは「提出の手引き」参照。</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53337</xdr:colOff>
      <xdr:row>14</xdr:row>
      <xdr:rowOff>266700</xdr:rowOff>
    </xdr:from>
    <xdr:to>
      <xdr:col>14</xdr:col>
      <xdr:colOff>228597</xdr:colOff>
      <xdr:row>16</xdr:row>
      <xdr:rowOff>266700</xdr:rowOff>
    </xdr:to>
    <xdr:sp macro="" textlink="">
      <xdr:nvSpPr>
        <xdr:cNvPr id="9" name="テキスト ボックス 8">
          <a:extLst>
            <a:ext uri="{FF2B5EF4-FFF2-40B4-BE49-F238E27FC236}">
              <a16:creationId xmlns:a16="http://schemas.microsoft.com/office/drawing/2014/main" id="{54CA36CA-31DC-46A9-AC65-0BFB22D1C0C4}"/>
            </a:ext>
          </a:extLst>
        </xdr:cNvPr>
        <xdr:cNvSpPr txBox="1"/>
      </xdr:nvSpPr>
      <xdr:spPr>
        <a:xfrm>
          <a:off x="9349737" y="4273924"/>
          <a:ext cx="3348766" cy="555811"/>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人が通行しないシャッター（管理室小窓等）は危害防止装置不要。</a:t>
          </a:r>
        </a:p>
        <a:p>
          <a:pPr algn="l"/>
          <a:r>
            <a:rPr kumimoji="1" lang="ja-JP" altLang="en-US" sz="900">
              <a:solidFill>
                <a:sysClr val="windowText" lastClr="000000"/>
              </a:solidFill>
              <a:latin typeface="ＭＳ Ｐゴシック" panose="020B0600070205080204" pitchFamily="50" charset="-128"/>
              <a:ea typeface="+mn-ea"/>
            </a:rPr>
            <a:t>その場合（</a:t>
          </a:r>
          <a:r>
            <a:rPr kumimoji="1" lang="en-US" altLang="ja-JP" sz="900">
              <a:solidFill>
                <a:sysClr val="windowText" lastClr="000000"/>
              </a:solidFill>
              <a:latin typeface="ＭＳ Ｐゴシック" panose="020B0600070205080204" pitchFamily="50" charset="-128"/>
              <a:ea typeface="+mn-ea"/>
            </a:rPr>
            <a:t>10</a:t>
          </a:r>
          <a:r>
            <a:rPr kumimoji="1" lang="ja-JP" altLang="en-US" sz="900">
              <a:solidFill>
                <a:sysClr val="windowText" lastClr="000000"/>
              </a:solidFill>
              <a:latin typeface="ＭＳ Ｐゴシック" panose="020B0600070205080204" pitchFamily="50" charset="-128"/>
              <a:ea typeface="+mn-ea"/>
            </a:rPr>
            <a:t>）～（</a:t>
          </a:r>
          <a:r>
            <a:rPr kumimoji="1" lang="en-US" altLang="ja-JP" sz="900">
              <a:solidFill>
                <a:sysClr val="windowText" lastClr="000000"/>
              </a:solidFill>
              <a:latin typeface="ＭＳ Ｐゴシック" panose="020B0600070205080204" pitchFamily="50" charset="-128"/>
              <a:ea typeface="+mn-ea"/>
            </a:rPr>
            <a:t>14</a:t>
          </a:r>
          <a:r>
            <a:rPr kumimoji="1" lang="ja-JP" altLang="en-US" sz="900">
              <a:solidFill>
                <a:sysClr val="windowText" lastClr="000000"/>
              </a:solidFill>
              <a:latin typeface="ＭＳ Ｐゴシック" panose="020B0600070205080204" pitchFamily="50" charset="-128"/>
              <a:ea typeface="+mn-ea"/>
            </a:rPr>
            <a:t>）は対象外。</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144022</xdr:colOff>
      <xdr:row>1</xdr:row>
      <xdr:rowOff>264239</xdr:rowOff>
    </xdr:from>
    <xdr:to>
      <xdr:col>14</xdr:col>
      <xdr:colOff>138057</xdr:colOff>
      <xdr:row>4</xdr:row>
      <xdr:rowOff>38101</xdr:rowOff>
    </xdr:to>
    <xdr:sp macro="" textlink="">
      <xdr:nvSpPr>
        <xdr:cNvPr id="11" name="テキスト ボックス 10">
          <a:extLst>
            <a:ext uri="{FF2B5EF4-FFF2-40B4-BE49-F238E27FC236}">
              <a16:creationId xmlns:a16="http://schemas.microsoft.com/office/drawing/2014/main" id="{BFBE0AB2-4E36-4D93-AB5B-DD5C147CC19A}"/>
            </a:ext>
          </a:extLst>
        </xdr:cNvPr>
        <xdr:cNvSpPr txBox="1"/>
      </xdr:nvSpPr>
      <xdr:spPr>
        <a:xfrm>
          <a:off x="9440422" y="264239"/>
          <a:ext cx="3167541" cy="365533"/>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検査者が複数名いる場合</a:t>
          </a:r>
        </a:p>
        <a:p>
          <a:pPr algn="l"/>
          <a:r>
            <a:rPr kumimoji="1" lang="ja-JP" altLang="en-US" sz="900">
              <a:solidFill>
                <a:sysClr val="windowText" lastClr="000000"/>
              </a:solidFill>
              <a:latin typeface="ＭＳ Ｐゴシック" panose="020B0600070205080204" pitchFamily="50" charset="-128"/>
              <a:ea typeface="+mn-ea"/>
            </a:rPr>
            <a:t>　⇒ 確認した検査者の検査者番号を記入。</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523461</xdr:colOff>
      <xdr:row>40</xdr:row>
      <xdr:rowOff>112645</xdr:rowOff>
    </xdr:from>
    <xdr:to>
      <xdr:col>13</xdr:col>
      <xdr:colOff>201101</xdr:colOff>
      <xdr:row>42</xdr:row>
      <xdr:rowOff>7620</xdr:rowOff>
    </xdr:to>
    <xdr:sp macro="" textlink="">
      <xdr:nvSpPr>
        <xdr:cNvPr id="2" name="テキスト ボックス 1">
          <a:extLst>
            <a:ext uri="{FF2B5EF4-FFF2-40B4-BE49-F238E27FC236}">
              <a16:creationId xmlns:a16="http://schemas.microsoft.com/office/drawing/2014/main" id="{9DC913DD-107D-4A58-BB3A-54AD9F8C3222}"/>
            </a:ext>
          </a:extLst>
        </xdr:cNvPr>
        <xdr:cNvSpPr txBox="1"/>
      </xdr:nvSpPr>
      <xdr:spPr>
        <a:xfrm>
          <a:off x="9210261" y="11336905"/>
          <a:ext cx="2855180" cy="565535"/>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特記事項の６行目以降に入力が無い場合は、検査表（防火扉）の２ページ目（別紙）は不要です。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44825</xdr:colOff>
      <xdr:row>18</xdr:row>
      <xdr:rowOff>26894</xdr:rowOff>
    </xdr:from>
    <xdr:to>
      <xdr:col>15</xdr:col>
      <xdr:colOff>194632</xdr:colOff>
      <xdr:row>23</xdr:row>
      <xdr:rowOff>349</xdr:rowOff>
    </xdr:to>
    <xdr:sp macro="" textlink="">
      <xdr:nvSpPr>
        <xdr:cNvPr id="3" name="テキスト ボックス 2">
          <a:extLst>
            <a:ext uri="{FF2B5EF4-FFF2-40B4-BE49-F238E27FC236}">
              <a16:creationId xmlns:a16="http://schemas.microsoft.com/office/drawing/2014/main" id="{53626861-F397-46B9-A432-77BF6BF38E1A}"/>
            </a:ext>
          </a:extLst>
        </xdr:cNvPr>
        <xdr:cNvSpPr txBox="1"/>
      </xdr:nvSpPr>
      <xdr:spPr>
        <a:xfrm>
          <a:off x="9341225" y="5145741"/>
          <a:ext cx="3932913" cy="1362984"/>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各検査項目について、プルダウンから検査結果を選択すると検査結果表に反映される。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mn-ea"/>
            </a:rPr>
            <a:t>担当検査者番号は、各検査を担当した検査者番号を記入</a:t>
          </a:r>
        </a:p>
        <a:p>
          <a:pPr algn="l"/>
          <a:r>
            <a:rPr kumimoji="1" lang="en-US" altLang="ja-JP" sz="1000">
              <a:solidFill>
                <a:sysClr val="windowText" lastClr="000000"/>
              </a:solidFill>
              <a:latin typeface="ＭＳ Ｐゴシック" panose="020B0600070205080204" pitchFamily="50" charset="-128"/>
              <a:ea typeface="+mn-ea"/>
            </a:rPr>
            <a:t>※</a:t>
          </a:r>
          <a:r>
            <a:rPr kumimoji="1" lang="ja-JP" altLang="en-US" sz="1000">
              <a:solidFill>
                <a:sysClr val="windowText" lastClr="000000"/>
              </a:solidFill>
              <a:latin typeface="ＭＳ Ｐゴシック" panose="020B0600070205080204" pitchFamily="50" charset="-128"/>
              <a:ea typeface="+mn-ea"/>
            </a:rPr>
            <a:t>なお、検査対象外を選択した場合はプルダウンから「</a:t>
          </a:r>
          <a:r>
            <a:rPr kumimoji="1" lang="en-US" altLang="ja-JP" sz="1000">
              <a:solidFill>
                <a:sysClr val="windowText" lastClr="000000"/>
              </a:solidFill>
              <a:latin typeface="ＭＳ Ｐゴシック" panose="020B0600070205080204" pitchFamily="50" charset="-128"/>
              <a:ea typeface="+mn-ea"/>
            </a:rPr>
            <a:t>―</a:t>
          </a:r>
          <a:r>
            <a:rPr kumimoji="1" lang="ja-JP" altLang="en-US" sz="1000">
              <a:solidFill>
                <a:sysClr val="windowText" lastClr="000000"/>
              </a:solidFill>
              <a:latin typeface="ＭＳ Ｐゴシック" panose="020B0600070205080204" pitchFamily="50" charset="-128"/>
              <a:ea typeface="+mn-ea"/>
            </a:rPr>
            <a:t>」を選択</a:t>
          </a:r>
        </a:p>
      </xdr:txBody>
    </xdr:sp>
    <xdr:clientData/>
  </xdr:twoCellAnchor>
  <xdr:twoCellAnchor>
    <xdr:from>
      <xdr:col>8</xdr:col>
      <xdr:colOff>541390</xdr:colOff>
      <xdr:row>36</xdr:row>
      <xdr:rowOff>262316</xdr:rowOff>
    </xdr:from>
    <xdr:to>
      <xdr:col>13</xdr:col>
      <xdr:colOff>229028</xdr:colOff>
      <xdr:row>38</xdr:row>
      <xdr:rowOff>171987</xdr:rowOff>
    </xdr:to>
    <xdr:sp macro="" textlink="">
      <xdr:nvSpPr>
        <xdr:cNvPr id="5" name="テキスト ボックス 4">
          <a:extLst>
            <a:ext uri="{FF2B5EF4-FFF2-40B4-BE49-F238E27FC236}">
              <a16:creationId xmlns:a16="http://schemas.microsoft.com/office/drawing/2014/main" id="{76ACBEA3-FB9E-43E2-B873-C6B404602476}"/>
            </a:ext>
          </a:extLst>
        </xdr:cNvPr>
        <xdr:cNvSpPr txBox="1"/>
      </xdr:nvSpPr>
      <xdr:spPr>
        <a:xfrm>
          <a:off x="9228190" y="10383469"/>
          <a:ext cx="2861144" cy="465483"/>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　改善（予定）年月は和暦で記入</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　具体的な予定がない場合は「未定」と記入</a:t>
          </a:r>
          <a:endParaRPr kumimoji="1" lang="en-US" altLang="ja-JP" sz="900">
            <a:solidFill>
              <a:sysClr val="windowText" lastClr="000000"/>
            </a:solidFill>
            <a:latin typeface="ＭＳ Ｐゴシック" panose="020B0600070205080204" pitchFamily="50" charset="-128"/>
            <a:ea typeface="+mn-ea"/>
          </a:endParaRPr>
        </a:p>
      </xdr:txBody>
    </xdr:sp>
    <xdr:clientData/>
  </xdr:twoCellAnchor>
  <xdr:twoCellAnchor>
    <xdr:from>
      <xdr:col>8</xdr:col>
      <xdr:colOff>597498</xdr:colOff>
      <xdr:row>32</xdr:row>
      <xdr:rowOff>181984</xdr:rowOff>
    </xdr:from>
    <xdr:to>
      <xdr:col>16</xdr:col>
      <xdr:colOff>291098</xdr:colOff>
      <xdr:row>35</xdr:row>
      <xdr:rowOff>125175</xdr:rowOff>
    </xdr:to>
    <xdr:sp macro="" textlink="">
      <xdr:nvSpPr>
        <xdr:cNvPr id="6" name="テキスト ボックス 5">
          <a:extLst>
            <a:ext uri="{FF2B5EF4-FFF2-40B4-BE49-F238E27FC236}">
              <a16:creationId xmlns:a16="http://schemas.microsoft.com/office/drawing/2014/main" id="{F128AA37-9A27-44CE-BDE1-02F4AC539DC6}"/>
            </a:ext>
          </a:extLst>
        </xdr:cNvPr>
        <xdr:cNvSpPr txBox="1"/>
      </xdr:nvSpPr>
      <xdr:spPr>
        <a:xfrm>
          <a:off x="9284298" y="9089764"/>
          <a:ext cx="4699940" cy="766151"/>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「上記以外の検査項目」で検査実施不可等の場合は１行目の番号に「</a:t>
          </a:r>
          <a:r>
            <a:rPr kumimoji="1" lang="en-US" altLang="ja-JP" sz="900">
              <a:solidFill>
                <a:sysClr val="windowText" lastClr="000000"/>
              </a:solidFill>
              <a:latin typeface="ＭＳ Ｐゴシック" panose="020B0600070205080204" pitchFamily="50" charset="-128"/>
              <a:ea typeface="+mn-ea"/>
            </a:rPr>
            <a:t>99</a:t>
          </a:r>
          <a:r>
            <a:rPr kumimoji="1" lang="ja-JP" altLang="en-US" sz="900">
              <a:solidFill>
                <a:sysClr val="windowText" lastClr="000000"/>
              </a:solidFill>
              <a:latin typeface="ＭＳ Ｐゴシック" panose="020B0600070205080204" pitchFamily="50" charset="-128"/>
              <a:ea typeface="+mn-ea"/>
            </a:rPr>
            <a:t>」を入力する。</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（「検査実施不可等」が自動で入力される。）</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それ以外の場合は、番号を入力したうえで、検査項目も直接入力する。</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2581835</xdr:colOff>
      <xdr:row>1</xdr:row>
      <xdr:rowOff>91440</xdr:rowOff>
    </xdr:from>
    <xdr:to>
      <xdr:col>6</xdr:col>
      <xdr:colOff>790771</xdr:colOff>
      <xdr:row>2</xdr:row>
      <xdr:rowOff>89647</xdr:rowOff>
    </xdr:to>
    <xdr:sp macro="" textlink="">
      <xdr:nvSpPr>
        <xdr:cNvPr id="4" name="テキスト ボックス 3">
          <a:extLst>
            <a:ext uri="{FF2B5EF4-FFF2-40B4-BE49-F238E27FC236}">
              <a16:creationId xmlns:a16="http://schemas.microsoft.com/office/drawing/2014/main" id="{487BA744-754F-4968-B813-348E672C70F9}"/>
            </a:ext>
          </a:extLst>
        </xdr:cNvPr>
        <xdr:cNvSpPr txBox="1"/>
      </xdr:nvSpPr>
      <xdr:spPr>
        <a:xfrm>
          <a:off x="8310282" y="512781"/>
          <a:ext cx="1328654" cy="267148"/>
        </a:xfrm>
        <a:prstGeom prst="rect">
          <a:avLst/>
        </a:prstGeom>
        <a:solidFill>
          <a:schemeClr val="bg1"/>
        </a:solidFill>
        <a:ln w="12700" cmpd="sng">
          <a:solidFill>
            <a:srgbClr val="EE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EE0000"/>
              </a:solidFill>
            </a:rPr>
            <a:t>印刷（提出）不要</a:t>
          </a:r>
        </a:p>
      </xdr:txBody>
    </xdr:sp>
    <xdr:clientData/>
  </xdr:twoCellAnchor>
  <xdr:twoCellAnchor>
    <xdr:from>
      <xdr:col>5</xdr:col>
      <xdr:colOff>2646221</xdr:colOff>
      <xdr:row>6</xdr:row>
      <xdr:rowOff>160015</xdr:rowOff>
    </xdr:from>
    <xdr:to>
      <xdr:col>5</xdr:col>
      <xdr:colOff>3103421</xdr:colOff>
      <xdr:row>32</xdr:row>
      <xdr:rowOff>54426</xdr:rowOff>
    </xdr:to>
    <xdr:sp macro="" textlink="$X$21">
      <xdr:nvSpPr>
        <xdr:cNvPr id="10" name="テキスト ボックス 9">
          <a:extLst>
            <a:ext uri="{FF2B5EF4-FFF2-40B4-BE49-F238E27FC236}">
              <a16:creationId xmlns:a16="http://schemas.microsoft.com/office/drawing/2014/main" id="{7B8EF78C-AD64-47BC-9375-4C1505E76BA0}"/>
            </a:ext>
          </a:extLst>
        </xdr:cNvPr>
        <xdr:cNvSpPr txBox="1"/>
      </xdr:nvSpPr>
      <xdr:spPr>
        <a:xfrm>
          <a:off x="8382992" y="1869072"/>
          <a:ext cx="457200" cy="747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fld id="{884DC993-F178-4C78-BBE3-5C0C577DF2F6}" type="TxLink">
            <a:rPr kumimoji="1" lang="ja-JP" altLang="en-US" sz="2400" b="1" i="0" u="none" strike="noStrike">
              <a:solidFill>
                <a:srgbClr val="FF0000"/>
              </a:solidFill>
              <a:latin typeface="ＭＳ Ｐゴシック"/>
              <a:ea typeface="ＭＳ Ｐゴシック"/>
            </a:rPr>
            <a:pPr algn="ctr"/>
            <a:t> </a:t>
          </a:fld>
          <a:endParaRPr kumimoji="1" lang="ja-JP" altLang="en-US" sz="595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9</xdr:col>
      <xdr:colOff>83128</xdr:colOff>
      <xdr:row>7</xdr:row>
      <xdr:rowOff>263237</xdr:rowOff>
    </xdr:from>
    <xdr:to>
      <xdr:col>29</xdr:col>
      <xdr:colOff>576212</xdr:colOff>
      <xdr:row>12</xdr:row>
      <xdr:rowOff>256259</xdr:rowOff>
    </xdr:to>
    <xdr:pic>
      <xdr:nvPicPr>
        <xdr:cNvPr id="12" name="図 11">
          <a:extLst>
            <a:ext uri="{FF2B5EF4-FFF2-40B4-BE49-F238E27FC236}">
              <a16:creationId xmlns:a16="http://schemas.microsoft.com/office/drawing/2014/main" id="{F443D4B8-29D4-490B-B3EE-578BE2C164A9}"/>
            </a:ext>
          </a:extLst>
        </xdr:cNvPr>
        <xdr:cNvPicPr>
          <a:picLocks noChangeAspect="1"/>
        </xdr:cNvPicPr>
      </xdr:nvPicPr>
      <xdr:blipFill>
        <a:blip xmlns:r="http://schemas.openxmlformats.org/officeDocument/2006/relationships" r:embed="rId1"/>
        <a:stretch>
          <a:fillRect/>
        </a:stretch>
      </xdr:blipFill>
      <xdr:spPr>
        <a:xfrm>
          <a:off x="10460183" y="2493819"/>
          <a:ext cx="5494574" cy="1627858"/>
        </a:xfrm>
        <a:prstGeom prst="rect">
          <a:avLst/>
        </a:prstGeom>
      </xdr:spPr>
    </xdr:pic>
    <xdr:clientData/>
  </xdr:twoCellAnchor>
  <xdr:twoCellAnchor>
    <xdr:from>
      <xdr:col>9</xdr:col>
      <xdr:colOff>43543</xdr:colOff>
      <xdr:row>24</xdr:row>
      <xdr:rowOff>65314</xdr:rowOff>
    </xdr:from>
    <xdr:to>
      <xdr:col>12</xdr:col>
      <xdr:colOff>568235</xdr:colOff>
      <xdr:row>26</xdr:row>
      <xdr:rowOff>145868</xdr:rowOff>
    </xdr:to>
    <xdr:sp macro="" textlink="">
      <xdr:nvSpPr>
        <xdr:cNvPr id="13" name="テキスト ボックス 12">
          <a:extLst>
            <a:ext uri="{FF2B5EF4-FFF2-40B4-BE49-F238E27FC236}">
              <a16:creationId xmlns:a16="http://schemas.microsoft.com/office/drawing/2014/main" id="{058C9174-AF0C-458F-8349-C07CFC1C3800}"/>
            </a:ext>
          </a:extLst>
        </xdr:cNvPr>
        <xdr:cNvSpPr txBox="1"/>
      </xdr:nvSpPr>
      <xdr:spPr>
        <a:xfrm>
          <a:off x="10417629" y="7173685"/>
          <a:ext cx="2484120" cy="624840"/>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同じ検査項目に要是正の指摘と既存不適格がある場合は、要是正を選択する。なお、特記事項欄にはそれぞれを分けて記入する。</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50</xdr:row>
      <xdr:rowOff>24836</xdr:rowOff>
    </xdr:from>
    <xdr:to>
      <xdr:col>11</xdr:col>
      <xdr:colOff>195327</xdr:colOff>
      <xdr:row>50</xdr:row>
      <xdr:rowOff>240836</xdr:rowOff>
    </xdr:to>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7885044" y="9616097"/>
          <a:ext cx="700566" cy="216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700">
              <a:latin typeface="Meiryo UI" panose="020B0604030504040204" pitchFamily="50" charset="-128"/>
              <a:ea typeface="Meiryo UI" panose="020B0604030504040204" pitchFamily="50" charset="-128"/>
              <a:cs typeface="Meiryo UI" panose="020B0604030504040204" pitchFamily="50" charset="-128"/>
            </a:rPr>
            <a:t>６行目以降削除</a:t>
          </a:r>
        </a:p>
      </xdr:txBody>
    </xdr:sp>
    <xdr:clientData/>
  </xdr:twoCellAnchor>
  <xdr:twoCellAnchor>
    <xdr:from>
      <xdr:col>11</xdr:col>
      <xdr:colOff>0</xdr:colOff>
      <xdr:row>51</xdr:row>
      <xdr:rowOff>22765</xdr:rowOff>
    </xdr:from>
    <xdr:to>
      <xdr:col>11</xdr:col>
      <xdr:colOff>195327</xdr:colOff>
      <xdr:row>51</xdr:row>
      <xdr:rowOff>238765</xdr:rowOff>
    </xdr:to>
    <xdr:sp macro="" textlink="">
      <xdr:nvSpPr>
        <xdr:cNvPr id="61" name="テキスト ボックス 60">
          <a:extLst>
            <a:ext uri="{FF2B5EF4-FFF2-40B4-BE49-F238E27FC236}">
              <a16:creationId xmlns:a16="http://schemas.microsoft.com/office/drawing/2014/main" id="{00000000-0008-0000-0400-00003D000000}"/>
            </a:ext>
          </a:extLst>
        </xdr:cNvPr>
        <xdr:cNvSpPr txBox="1"/>
      </xdr:nvSpPr>
      <xdr:spPr>
        <a:xfrm>
          <a:off x="7885044" y="9862504"/>
          <a:ext cx="700566" cy="216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700">
              <a:latin typeface="Meiryo UI" panose="020B0604030504040204" pitchFamily="50" charset="-128"/>
              <a:ea typeface="Meiryo UI" panose="020B0604030504040204" pitchFamily="50" charset="-128"/>
              <a:cs typeface="Meiryo UI" panose="020B0604030504040204" pitchFamily="50" charset="-128"/>
            </a:rPr>
            <a:t>7</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行目以降削除</a:t>
          </a:r>
        </a:p>
      </xdr:txBody>
    </xdr:sp>
    <xdr:clientData/>
  </xdr:twoCellAnchor>
  <xdr:twoCellAnchor>
    <xdr:from>
      <xdr:col>11</xdr:col>
      <xdr:colOff>0</xdr:colOff>
      <xdr:row>52</xdr:row>
      <xdr:rowOff>20694</xdr:rowOff>
    </xdr:from>
    <xdr:to>
      <xdr:col>11</xdr:col>
      <xdr:colOff>195327</xdr:colOff>
      <xdr:row>52</xdr:row>
      <xdr:rowOff>236694</xdr:rowOff>
    </xdr:to>
    <xdr:sp macro="" textlink="">
      <xdr:nvSpPr>
        <xdr:cNvPr id="62" name="テキスト ボックス 61">
          <a:extLst>
            <a:ext uri="{FF2B5EF4-FFF2-40B4-BE49-F238E27FC236}">
              <a16:creationId xmlns:a16="http://schemas.microsoft.com/office/drawing/2014/main" id="{00000000-0008-0000-0400-00003E000000}"/>
            </a:ext>
          </a:extLst>
        </xdr:cNvPr>
        <xdr:cNvSpPr txBox="1"/>
      </xdr:nvSpPr>
      <xdr:spPr>
        <a:xfrm>
          <a:off x="7885044" y="10108911"/>
          <a:ext cx="700566" cy="216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700">
              <a:latin typeface="Meiryo UI" panose="020B0604030504040204" pitchFamily="50" charset="-128"/>
              <a:ea typeface="Meiryo UI" panose="020B0604030504040204" pitchFamily="50" charset="-128"/>
              <a:cs typeface="Meiryo UI" panose="020B0604030504040204" pitchFamily="50" charset="-128"/>
            </a:rPr>
            <a:t>8</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行目以降削除</a:t>
          </a:r>
        </a:p>
      </xdr:txBody>
    </xdr:sp>
    <xdr:clientData/>
  </xdr:twoCellAnchor>
  <xdr:twoCellAnchor>
    <xdr:from>
      <xdr:col>11</xdr:col>
      <xdr:colOff>0</xdr:colOff>
      <xdr:row>53</xdr:row>
      <xdr:rowOff>18622</xdr:rowOff>
    </xdr:from>
    <xdr:to>
      <xdr:col>11</xdr:col>
      <xdr:colOff>195326</xdr:colOff>
      <xdr:row>53</xdr:row>
      <xdr:rowOff>234622</xdr:rowOff>
    </xdr:to>
    <xdr:sp macro="" textlink="">
      <xdr:nvSpPr>
        <xdr:cNvPr id="63" name="テキスト ボックス 62">
          <a:extLst>
            <a:ext uri="{FF2B5EF4-FFF2-40B4-BE49-F238E27FC236}">
              <a16:creationId xmlns:a16="http://schemas.microsoft.com/office/drawing/2014/main" id="{00000000-0008-0000-0400-00003F000000}"/>
            </a:ext>
          </a:extLst>
        </xdr:cNvPr>
        <xdr:cNvSpPr txBox="1"/>
      </xdr:nvSpPr>
      <xdr:spPr>
        <a:xfrm>
          <a:off x="7885043" y="10355318"/>
          <a:ext cx="700566" cy="216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700">
              <a:latin typeface="Meiryo UI" panose="020B0604030504040204" pitchFamily="50" charset="-128"/>
              <a:ea typeface="Meiryo UI" panose="020B0604030504040204" pitchFamily="50" charset="-128"/>
              <a:cs typeface="Meiryo UI" panose="020B0604030504040204" pitchFamily="50" charset="-128"/>
            </a:rPr>
            <a:t>9</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行目以降削除</a:t>
          </a:r>
        </a:p>
      </xdr:txBody>
    </xdr:sp>
    <xdr:clientData/>
  </xdr:twoCellAnchor>
  <xdr:twoCellAnchor>
    <xdr:from>
      <xdr:col>11</xdr:col>
      <xdr:colOff>0</xdr:colOff>
      <xdr:row>54</xdr:row>
      <xdr:rowOff>16551</xdr:rowOff>
    </xdr:from>
    <xdr:to>
      <xdr:col>11</xdr:col>
      <xdr:colOff>195327</xdr:colOff>
      <xdr:row>54</xdr:row>
      <xdr:rowOff>232551</xdr:rowOff>
    </xdr:to>
    <xdr:sp macro="" textlink="">
      <xdr:nvSpPr>
        <xdr:cNvPr id="160" name="テキスト ボックス 159">
          <a:extLst>
            <a:ext uri="{FF2B5EF4-FFF2-40B4-BE49-F238E27FC236}">
              <a16:creationId xmlns:a16="http://schemas.microsoft.com/office/drawing/2014/main" id="{00000000-0008-0000-0400-0000A0000000}"/>
            </a:ext>
          </a:extLst>
        </xdr:cNvPr>
        <xdr:cNvSpPr txBox="1"/>
      </xdr:nvSpPr>
      <xdr:spPr>
        <a:xfrm>
          <a:off x="7885044" y="10601725"/>
          <a:ext cx="700566" cy="2160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700">
              <a:latin typeface="Meiryo UI" panose="020B0604030504040204" pitchFamily="50" charset="-128"/>
              <a:ea typeface="Meiryo UI" panose="020B0604030504040204" pitchFamily="50" charset="-128"/>
              <a:cs typeface="Meiryo UI" panose="020B0604030504040204" pitchFamily="50" charset="-128"/>
            </a:rPr>
            <a:t>10</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行目　　削除</a:t>
          </a:r>
        </a:p>
      </xdr:txBody>
    </xdr:sp>
    <xdr:clientData/>
  </xdr:twoCellAnchor>
  <xdr:twoCellAnchor>
    <xdr:from>
      <xdr:col>9</xdr:col>
      <xdr:colOff>30480</xdr:colOff>
      <xdr:row>76</xdr:row>
      <xdr:rowOff>126682</xdr:rowOff>
    </xdr:from>
    <xdr:to>
      <xdr:col>11</xdr:col>
      <xdr:colOff>114300</xdr:colOff>
      <xdr:row>79</xdr:row>
      <xdr:rowOff>3906</xdr:rowOff>
    </xdr:to>
    <xdr:sp macro="" textlink="">
      <xdr:nvSpPr>
        <xdr:cNvPr id="234" name="テキスト ボックス 233">
          <a:extLst>
            <a:ext uri="{FF2B5EF4-FFF2-40B4-BE49-F238E27FC236}">
              <a16:creationId xmlns:a16="http://schemas.microsoft.com/office/drawing/2014/main" id="{00000000-0008-0000-0400-0000EA000000}"/>
            </a:ext>
          </a:extLst>
        </xdr:cNvPr>
        <xdr:cNvSpPr txBox="1"/>
      </xdr:nvSpPr>
      <xdr:spPr>
        <a:xfrm>
          <a:off x="5532120" y="15313342"/>
          <a:ext cx="998220" cy="494444"/>
        </a:xfrm>
        <a:prstGeom prst="rect">
          <a:avLst/>
        </a:prstGeom>
        <a:solidFill>
          <a:srgbClr val="FFC000"/>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atin typeface="ＭＳ Ｐゴシック" panose="020B0600070205080204" pitchFamily="50" charset="-128"/>
              <a:ea typeface="ＭＳ Ｐゴシック" panose="020B0600070205080204" pitchFamily="50" charset="-128"/>
            </a:rPr>
            <a:t>（注意）欄は</a:t>
          </a:r>
          <a:endParaRPr kumimoji="1" lang="en-US" altLang="ja-JP" sz="900">
            <a:latin typeface="ＭＳ Ｐゴシック" panose="020B0600070205080204" pitchFamily="50" charset="-128"/>
            <a:ea typeface="ＭＳ Ｐゴシック" panose="020B0600070205080204" pitchFamily="50" charset="-128"/>
          </a:endParaRPr>
        </a:p>
        <a:p>
          <a:pPr algn="ctr"/>
          <a:r>
            <a:rPr kumimoji="1" lang="ja-JP" altLang="en-US" sz="900">
              <a:latin typeface="ＭＳ Ｐゴシック" panose="020B0600070205080204" pitchFamily="50" charset="-128"/>
              <a:ea typeface="ＭＳ Ｐゴシック" panose="020B0600070205080204" pitchFamily="50" charset="-128"/>
            </a:rPr>
            <a:t>報告の際は不要。</a:t>
          </a:r>
        </a:p>
      </xdr:txBody>
    </xdr:sp>
    <xdr:clientData/>
  </xdr:twoCellAnchor>
  <xdr:oneCellAnchor>
    <xdr:from>
      <xdr:col>5</xdr:col>
      <xdr:colOff>1539679</xdr:colOff>
      <xdr:row>5</xdr:row>
      <xdr:rowOff>141890</xdr:rowOff>
    </xdr:from>
    <xdr:ext cx="1513806" cy="225703"/>
    <xdr:sp macro="" textlink="'検査結果表（防火扉入力用）'!F11">
      <xdr:nvSpPr>
        <xdr:cNvPr id="2" name="テキスト ボックス 1">
          <a:extLst>
            <a:ext uri="{FF2B5EF4-FFF2-40B4-BE49-F238E27FC236}">
              <a16:creationId xmlns:a16="http://schemas.microsoft.com/office/drawing/2014/main" id="{B9D42704-52CA-4844-8C43-D862572391DA}"/>
            </a:ext>
          </a:extLst>
        </xdr:cNvPr>
        <xdr:cNvSpPr txBox="1"/>
      </xdr:nvSpPr>
      <xdr:spPr>
        <a:xfrm>
          <a:off x="3936038" y="919656"/>
          <a:ext cx="151380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AA2844DB-27C4-41BB-B425-20D934A06E5B}" type="TxLink">
            <a:rPr kumimoji="1" lang="ja-JP" altLang="en-US" sz="800" b="0" i="0" u="none" strike="noStrike">
              <a:solidFill>
                <a:srgbClr val="000000"/>
              </a:solidFill>
              <a:latin typeface="ＭＳ 明朝" panose="02020609040205080304" pitchFamily="17" charset="-128"/>
              <a:ea typeface="ＭＳ 明朝" panose="02020609040205080304" pitchFamily="17" charset="-128"/>
            </a:rPr>
            <a:pPr/>
            <a:t> </a:t>
          </a:fld>
          <a:endParaRPr kumimoji="1" lang="ja-JP" altLang="en-US" sz="1050" b="0">
            <a:latin typeface="ＭＳ 明朝" panose="02020609040205080304" pitchFamily="17" charset="-128"/>
            <a:ea typeface="ＭＳ 明朝" panose="02020609040205080304" pitchFamily="17" charset="-128"/>
          </a:endParaRPr>
        </a:p>
      </xdr:txBody>
    </xdr:sp>
    <xdr:clientData/>
  </xdr:oneCellAnchor>
  <xdr:oneCellAnchor>
    <xdr:from>
      <xdr:col>5</xdr:col>
      <xdr:colOff>1537253</xdr:colOff>
      <xdr:row>6</xdr:row>
      <xdr:rowOff>138321</xdr:rowOff>
    </xdr:from>
    <xdr:ext cx="1513806" cy="225703"/>
    <xdr:sp macro="" textlink="'検査結果表（防火扉入力用）'!F12">
      <xdr:nvSpPr>
        <xdr:cNvPr id="4" name="テキスト ボックス 3">
          <a:extLst>
            <a:ext uri="{FF2B5EF4-FFF2-40B4-BE49-F238E27FC236}">
              <a16:creationId xmlns:a16="http://schemas.microsoft.com/office/drawing/2014/main" id="{F7EF5123-8425-426E-99A2-29F61676B1C4}"/>
            </a:ext>
          </a:extLst>
        </xdr:cNvPr>
        <xdr:cNvSpPr txBox="1"/>
      </xdr:nvSpPr>
      <xdr:spPr>
        <a:xfrm>
          <a:off x="3933612" y="1084252"/>
          <a:ext cx="151380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B46B3FB2-4D43-4A92-9E08-56B31C88CFF6}" type="TxLink">
            <a:rPr kumimoji="1" lang="ja-JP" altLang="en-US" sz="800" b="0" i="0" u="none" strike="noStrike">
              <a:solidFill>
                <a:srgbClr val="000000"/>
              </a:solidFill>
              <a:latin typeface="ＭＳ 明朝" panose="02020609040205080304" pitchFamily="17" charset="-128"/>
              <a:ea typeface="ＭＳ 明朝" panose="02020609040205080304" pitchFamily="17" charset="-128"/>
            </a:rPr>
            <a:pPr/>
            <a:t> </a:t>
          </a:fld>
          <a:endParaRPr kumimoji="1" lang="ja-JP" altLang="en-US" sz="1000" b="0">
            <a:latin typeface="ＭＳ 明朝" panose="02020609040205080304" pitchFamily="17" charset="-128"/>
            <a:ea typeface="ＭＳ 明朝" panose="02020609040205080304" pitchFamily="17" charset="-128"/>
          </a:endParaRPr>
        </a:p>
      </xdr:txBody>
    </xdr:sp>
    <xdr:clientData/>
  </xdr:oneCellAnchor>
  <xdr:twoCellAnchor>
    <xdr:from>
      <xdr:col>4</xdr:col>
      <xdr:colOff>907443</xdr:colOff>
      <xdr:row>59</xdr:row>
      <xdr:rowOff>121588</xdr:rowOff>
    </xdr:from>
    <xdr:to>
      <xdr:col>5</xdr:col>
      <xdr:colOff>2192016</xdr:colOff>
      <xdr:row>60</xdr:row>
      <xdr:rowOff>220979</xdr:rowOff>
    </xdr:to>
    <xdr:sp macro="" textlink="$Q$60">
      <xdr:nvSpPr>
        <xdr:cNvPr id="3" name="テキスト ボックス 2">
          <a:extLst>
            <a:ext uri="{FF2B5EF4-FFF2-40B4-BE49-F238E27FC236}">
              <a16:creationId xmlns:a16="http://schemas.microsoft.com/office/drawing/2014/main" id="{76F5B9D8-6EE3-42AF-94E8-3C7B87BA67EE}"/>
            </a:ext>
          </a:extLst>
        </xdr:cNvPr>
        <xdr:cNvSpPr txBox="1"/>
      </xdr:nvSpPr>
      <xdr:spPr>
        <a:xfrm>
          <a:off x="2225703" y="10743868"/>
          <a:ext cx="2358993" cy="350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9AD2A48-05B8-40D1-91B2-E20A71B58F0A}" type="TxLink">
            <a:rPr kumimoji="1" lang="ja-JP" altLang="en-US" sz="1400" b="1" i="0" u="none" strike="noStrike">
              <a:solidFill>
                <a:srgbClr val="FF0000"/>
              </a:solidFill>
              <a:latin typeface="メイリオ" panose="020B0604030504040204" pitchFamily="50" charset="-128"/>
              <a:ea typeface="メイリオ" panose="020B0604030504040204" pitchFamily="50" charset="-128"/>
            </a:rPr>
            <a:pPr algn="ctr"/>
            <a:t>別紙の提出は不要です</a:t>
          </a:fld>
          <a:endParaRPr kumimoji="1" lang="ja-JP" altLang="en-US" sz="66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464820</xdr:colOff>
      <xdr:row>11</xdr:row>
      <xdr:rowOff>198120</xdr:rowOff>
    </xdr:from>
    <xdr:to>
      <xdr:col>14</xdr:col>
      <xdr:colOff>518160</xdr:colOff>
      <xdr:row>14</xdr:row>
      <xdr:rowOff>53340</xdr:rowOff>
    </xdr:to>
    <xdr:sp macro="" textlink="">
      <xdr:nvSpPr>
        <xdr:cNvPr id="10" name="テキスト ボックス 9">
          <a:extLst>
            <a:ext uri="{FF2B5EF4-FFF2-40B4-BE49-F238E27FC236}">
              <a16:creationId xmlns:a16="http://schemas.microsoft.com/office/drawing/2014/main" id="{24059A67-3DBB-400F-A5BD-DC302A2B70E6}"/>
            </a:ext>
          </a:extLst>
        </xdr:cNvPr>
        <xdr:cNvSpPr txBox="1"/>
      </xdr:nvSpPr>
      <xdr:spPr>
        <a:xfrm>
          <a:off x="9151620" y="26784300"/>
          <a:ext cx="3840480" cy="678180"/>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バランス式のスクリーンは危害防止装置不要。</a:t>
          </a:r>
        </a:p>
        <a:p>
          <a:pPr algn="l"/>
          <a:r>
            <a:rPr kumimoji="1" lang="ja-JP" altLang="en-US" sz="900">
              <a:solidFill>
                <a:sysClr val="windowText" lastClr="000000"/>
              </a:solidFill>
              <a:latin typeface="ＭＳ Ｐゴシック" panose="020B0600070205080204" pitchFamily="50" charset="-128"/>
              <a:ea typeface="+mn-ea"/>
            </a:rPr>
            <a:t>その場合（</a:t>
          </a:r>
          <a:r>
            <a:rPr kumimoji="1" lang="en-US" altLang="ja-JP" sz="900">
              <a:solidFill>
                <a:sysClr val="windowText" lastClr="000000"/>
              </a:solidFill>
              <a:latin typeface="ＭＳ Ｐゴシック" panose="020B0600070205080204" pitchFamily="50" charset="-128"/>
              <a:ea typeface="+mn-ea"/>
            </a:rPr>
            <a:t>7</a:t>
          </a:r>
          <a:r>
            <a:rPr kumimoji="1" lang="ja-JP" altLang="en-US" sz="900">
              <a:solidFill>
                <a:sysClr val="windowText" lastClr="000000"/>
              </a:solidFill>
              <a:latin typeface="ＭＳ Ｐゴシック" panose="020B0600070205080204" pitchFamily="50" charset="-128"/>
              <a:ea typeface="+mn-ea"/>
            </a:rPr>
            <a:t>）～（</a:t>
          </a:r>
          <a:r>
            <a:rPr kumimoji="1" lang="en-US" altLang="ja-JP" sz="900">
              <a:solidFill>
                <a:sysClr val="windowText" lastClr="000000"/>
              </a:solidFill>
              <a:latin typeface="ＭＳ Ｐゴシック" panose="020B0600070205080204" pitchFamily="50" charset="-128"/>
              <a:ea typeface="+mn-ea"/>
            </a:rPr>
            <a:t>10</a:t>
          </a:r>
          <a:r>
            <a:rPr kumimoji="1" lang="ja-JP" altLang="en-US" sz="900">
              <a:solidFill>
                <a:sysClr val="windowText" lastClr="000000"/>
              </a:solidFill>
              <a:latin typeface="ＭＳ Ｐゴシック" panose="020B0600070205080204" pitchFamily="50" charset="-128"/>
              <a:ea typeface="+mn-ea"/>
            </a:rPr>
            <a:t>）は対象外。（</a:t>
          </a:r>
          <a:r>
            <a:rPr kumimoji="1" lang="en-US" altLang="ja-JP" sz="900">
              <a:solidFill>
                <a:sysClr val="windowText" lastClr="000000"/>
              </a:solidFill>
              <a:latin typeface="ＭＳ Ｐゴシック" panose="020B0600070205080204" pitchFamily="50" charset="-128"/>
              <a:ea typeface="+mn-ea"/>
            </a:rPr>
            <a:t>11</a:t>
          </a:r>
          <a:r>
            <a:rPr kumimoji="1" lang="ja-JP" altLang="en-US" sz="900">
              <a:solidFill>
                <a:sysClr val="windowText" lastClr="000000"/>
              </a:solidFill>
              <a:latin typeface="ＭＳ Ｐゴシック" panose="020B0600070205080204" pitchFamily="50" charset="-128"/>
              <a:ea typeface="+mn-ea"/>
            </a:rPr>
            <a:t>）は運動エネルギーを確認するため対象。</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447925</xdr:colOff>
      <xdr:row>2</xdr:row>
      <xdr:rowOff>43259</xdr:rowOff>
    </xdr:from>
    <xdr:to>
      <xdr:col>13</xdr:col>
      <xdr:colOff>441960</xdr:colOff>
      <xdr:row>4</xdr:row>
      <xdr:rowOff>83821</xdr:rowOff>
    </xdr:to>
    <xdr:sp macro="" textlink="">
      <xdr:nvSpPr>
        <xdr:cNvPr id="12" name="テキスト ボックス 11">
          <a:extLst>
            <a:ext uri="{FF2B5EF4-FFF2-40B4-BE49-F238E27FC236}">
              <a16:creationId xmlns:a16="http://schemas.microsoft.com/office/drawing/2014/main" id="{523DAA79-CD9F-4953-A961-710F1559954F}"/>
            </a:ext>
          </a:extLst>
        </xdr:cNvPr>
        <xdr:cNvSpPr txBox="1"/>
      </xdr:nvSpPr>
      <xdr:spPr>
        <a:xfrm>
          <a:off x="9134725" y="24251999"/>
          <a:ext cx="3171575" cy="360602"/>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検査者が複数名いる場合</a:t>
          </a:r>
        </a:p>
        <a:p>
          <a:pPr algn="l"/>
          <a:r>
            <a:rPr kumimoji="1" lang="ja-JP" altLang="en-US" sz="900">
              <a:solidFill>
                <a:sysClr val="windowText" lastClr="000000"/>
              </a:solidFill>
              <a:latin typeface="ＭＳ Ｐゴシック" panose="020B0600070205080204" pitchFamily="50" charset="-128"/>
              <a:ea typeface="+mn-ea"/>
            </a:rPr>
            <a:t>　⇒ 確認した検査者の検査者番号を記入。</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0</xdr:colOff>
      <xdr:row>21</xdr:row>
      <xdr:rowOff>0</xdr:rowOff>
    </xdr:from>
    <xdr:to>
      <xdr:col>18</xdr:col>
      <xdr:colOff>0</xdr:colOff>
      <xdr:row>22</xdr:row>
      <xdr:rowOff>0</xdr:rowOff>
    </xdr:to>
    <xdr:sp macro="" textlink="">
      <xdr:nvSpPr>
        <xdr:cNvPr id="14" name="テキスト ボックス 13">
          <a:extLst>
            <a:ext uri="{FF2B5EF4-FFF2-40B4-BE49-F238E27FC236}">
              <a16:creationId xmlns:a16="http://schemas.microsoft.com/office/drawing/2014/main" id="{3DE47BD5-3EF7-4DE5-80AE-6DC6C609BB2C}"/>
            </a:ext>
          </a:extLst>
        </xdr:cNvPr>
        <xdr:cNvSpPr txBox="1"/>
      </xdr:nvSpPr>
      <xdr:spPr>
        <a:xfrm>
          <a:off x="14912340" y="28506420"/>
          <a:ext cx="0" cy="274320"/>
        </a:xfrm>
        <a:prstGeom prst="rect">
          <a:avLst/>
        </a:prstGeom>
        <a:solidFill>
          <a:srgbClr val="FFFF66"/>
        </a:solidFill>
        <a:ln w="31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357809</xdr:colOff>
      <xdr:row>36</xdr:row>
      <xdr:rowOff>258416</xdr:rowOff>
    </xdr:from>
    <xdr:to>
      <xdr:col>13</xdr:col>
      <xdr:colOff>35449</xdr:colOff>
      <xdr:row>39</xdr:row>
      <xdr:rowOff>228268</xdr:rowOff>
    </xdr:to>
    <xdr:sp macro="" textlink="">
      <xdr:nvSpPr>
        <xdr:cNvPr id="2" name="テキスト ボックス 1">
          <a:extLst>
            <a:ext uri="{FF2B5EF4-FFF2-40B4-BE49-F238E27FC236}">
              <a16:creationId xmlns:a16="http://schemas.microsoft.com/office/drawing/2014/main" id="{AA97FBE3-4AD3-4024-8019-A5B37B430A19}"/>
            </a:ext>
          </a:extLst>
        </xdr:cNvPr>
        <xdr:cNvSpPr txBox="1"/>
      </xdr:nvSpPr>
      <xdr:spPr>
        <a:xfrm>
          <a:off x="9044609" y="9674086"/>
          <a:ext cx="2858162" cy="784860"/>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特記事項の</a:t>
          </a:r>
          <a:r>
            <a:rPr kumimoji="1" lang="en-US" altLang="ja-JP" sz="900">
              <a:solidFill>
                <a:sysClr val="windowText" lastClr="000000"/>
              </a:solidFill>
              <a:latin typeface="ＭＳ Ｐゴシック" panose="020B0600070205080204" pitchFamily="50" charset="-128"/>
              <a:ea typeface="+mn-ea"/>
            </a:rPr>
            <a:t>11</a:t>
          </a:r>
          <a:r>
            <a:rPr kumimoji="1" lang="ja-JP" altLang="en-US" sz="900">
              <a:solidFill>
                <a:sysClr val="windowText" lastClr="000000"/>
              </a:solidFill>
              <a:latin typeface="ＭＳ Ｐゴシック" panose="020B0600070205080204" pitchFamily="50" charset="-128"/>
              <a:ea typeface="+mn-ea"/>
            </a:rPr>
            <a:t>行目以降に入力が無い場合は、検査表（防火扉）の２ページ目（別紙）は不要です。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464820</xdr:colOff>
      <xdr:row>15</xdr:row>
      <xdr:rowOff>99060</xdr:rowOff>
    </xdr:from>
    <xdr:to>
      <xdr:col>13</xdr:col>
      <xdr:colOff>481053</xdr:colOff>
      <xdr:row>19</xdr:row>
      <xdr:rowOff>30480</xdr:rowOff>
    </xdr:to>
    <xdr:sp macro="" textlink="">
      <xdr:nvSpPr>
        <xdr:cNvPr id="3" name="テキスト ボックス 2">
          <a:extLst>
            <a:ext uri="{FF2B5EF4-FFF2-40B4-BE49-F238E27FC236}">
              <a16:creationId xmlns:a16="http://schemas.microsoft.com/office/drawing/2014/main" id="{EC88E8AF-BF21-40A0-BB41-418E37086A4E}"/>
            </a:ext>
          </a:extLst>
        </xdr:cNvPr>
        <xdr:cNvSpPr txBox="1"/>
      </xdr:nvSpPr>
      <xdr:spPr>
        <a:xfrm>
          <a:off x="9151620" y="3840480"/>
          <a:ext cx="3932913" cy="1028700"/>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各検査項目について、プルダウンから検査結果を選択すると検査結果表に反映される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mn-ea"/>
            </a:rPr>
            <a:t>担当検査者番号は、各検査を担当した検査者番号を記入</a:t>
          </a:r>
        </a:p>
        <a:p>
          <a:pPr algn="l"/>
          <a:r>
            <a:rPr kumimoji="1" lang="en-US" altLang="ja-JP" sz="1000">
              <a:solidFill>
                <a:sysClr val="windowText" lastClr="000000"/>
              </a:solidFill>
              <a:latin typeface="ＭＳ Ｐゴシック" panose="020B0600070205080204" pitchFamily="50" charset="-128"/>
              <a:ea typeface="+mn-ea"/>
            </a:rPr>
            <a:t>※</a:t>
          </a:r>
          <a:r>
            <a:rPr kumimoji="1" lang="ja-JP" altLang="en-US" sz="1000">
              <a:solidFill>
                <a:sysClr val="windowText" lastClr="000000"/>
              </a:solidFill>
              <a:latin typeface="ＭＳ Ｐゴシック" panose="020B0600070205080204" pitchFamily="50" charset="-128"/>
              <a:ea typeface="+mn-ea"/>
            </a:rPr>
            <a:t>なお、検査対象外を選択した場合はプルダウンから「</a:t>
          </a:r>
          <a:r>
            <a:rPr kumimoji="1" lang="en-US" altLang="ja-JP" sz="1000">
              <a:solidFill>
                <a:sysClr val="windowText" lastClr="000000"/>
              </a:solidFill>
              <a:latin typeface="ＭＳ Ｐゴシック" panose="020B0600070205080204" pitchFamily="50" charset="-128"/>
              <a:ea typeface="+mn-ea"/>
            </a:rPr>
            <a:t>―</a:t>
          </a:r>
          <a:r>
            <a:rPr kumimoji="1" lang="ja-JP" altLang="en-US" sz="1000">
              <a:solidFill>
                <a:sysClr val="windowText" lastClr="000000"/>
              </a:solidFill>
              <a:latin typeface="ＭＳ Ｐゴシック" panose="020B0600070205080204" pitchFamily="50" charset="-128"/>
              <a:ea typeface="+mn-ea"/>
            </a:rPr>
            <a:t>」を選択</a:t>
          </a:r>
        </a:p>
      </xdr:txBody>
    </xdr:sp>
    <xdr:clientData/>
  </xdr:twoCellAnchor>
  <xdr:twoCellAnchor>
    <xdr:from>
      <xdr:col>8</xdr:col>
      <xdr:colOff>358140</xdr:colOff>
      <xdr:row>32</xdr:row>
      <xdr:rowOff>251460</xdr:rowOff>
    </xdr:from>
    <xdr:to>
      <xdr:col>11</xdr:col>
      <xdr:colOff>651344</xdr:colOff>
      <xdr:row>34</xdr:row>
      <xdr:rowOff>168303</xdr:rowOff>
    </xdr:to>
    <xdr:sp macro="" textlink="">
      <xdr:nvSpPr>
        <xdr:cNvPr id="5" name="テキスト ボックス 4">
          <a:extLst>
            <a:ext uri="{FF2B5EF4-FFF2-40B4-BE49-F238E27FC236}">
              <a16:creationId xmlns:a16="http://schemas.microsoft.com/office/drawing/2014/main" id="{9B415DAD-CD8C-4881-B979-3566A7366423}"/>
            </a:ext>
          </a:extLst>
        </xdr:cNvPr>
        <xdr:cNvSpPr txBox="1"/>
      </xdr:nvSpPr>
      <xdr:spPr>
        <a:xfrm>
          <a:off x="9044940" y="8656320"/>
          <a:ext cx="2861144" cy="465483"/>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　改善（予定）年月は和暦で記入</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　具体的な予定がない場合は「未定」と記入</a:t>
          </a:r>
          <a:endParaRPr kumimoji="1" lang="en-US" altLang="ja-JP" sz="900">
            <a:solidFill>
              <a:sysClr val="windowText" lastClr="000000"/>
            </a:solidFill>
            <a:latin typeface="ＭＳ Ｐゴシック" panose="020B0600070205080204" pitchFamily="50" charset="-128"/>
            <a:ea typeface="+mn-ea"/>
          </a:endParaRPr>
        </a:p>
      </xdr:txBody>
    </xdr:sp>
    <xdr:clientData/>
  </xdr:twoCellAnchor>
  <xdr:twoCellAnchor>
    <xdr:from>
      <xdr:col>8</xdr:col>
      <xdr:colOff>350520</xdr:colOff>
      <xdr:row>28</xdr:row>
      <xdr:rowOff>259080</xdr:rowOff>
    </xdr:from>
    <xdr:to>
      <xdr:col>14</xdr:col>
      <xdr:colOff>520146</xdr:colOff>
      <xdr:row>31</xdr:row>
      <xdr:rowOff>213029</xdr:rowOff>
    </xdr:to>
    <xdr:sp macro="" textlink="">
      <xdr:nvSpPr>
        <xdr:cNvPr id="6" name="テキスト ボックス 5">
          <a:extLst>
            <a:ext uri="{FF2B5EF4-FFF2-40B4-BE49-F238E27FC236}">
              <a16:creationId xmlns:a16="http://schemas.microsoft.com/office/drawing/2014/main" id="{DFC40A56-9626-4215-A96F-3F80BE2E0D1F}"/>
            </a:ext>
          </a:extLst>
        </xdr:cNvPr>
        <xdr:cNvSpPr txBox="1"/>
      </xdr:nvSpPr>
      <xdr:spPr>
        <a:xfrm>
          <a:off x="9037320" y="7566660"/>
          <a:ext cx="4695906" cy="776909"/>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「上記以外の検査項目」で検査実施不可等の場合は１行目の番号に「</a:t>
          </a:r>
          <a:r>
            <a:rPr kumimoji="1" lang="en-US" altLang="ja-JP" sz="900">
              <a:solidFill>
                <a:sysClr val="windowText" lastClr="000000"/>
              </a:solidFill>
              <a:latin typeface="ＭＳ Ｐゴシック" panose="020B0600070205080204" pitchFamily="50" charset="-128"/>
              <a:ea typeface="+mn-ea"/>
            </a:rPr>
            <a:t>99</a:t>
          </a:r>
          <a:r>
            <a:rPr kumimoji="1" lang="ja-JP" altLang="en-US" sz="900">
              <a:solidFill>
                <a:sysClr val="windowText" lastClr="000000"/>
              </a:solidFill>
              <a:latin typeface="ＭＳ Ｐゴシック" panose="020B0600070205080204" pitchFamily="50" charset="-128"/>
              <a:ea typeface="+mn-ea"/>
            </a:rPr>
            <a:t>」を入力する。</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（「検査実施不可等」が自動で入力される。）</a:t>
          </a:r>
          <a:endParaRPr kumimoji="1" lang="en-US" altLang="ja-JP" sz="900">
            <a:solidFill>
              <a:sysClr val="windowText" lastClr="000000"/>
            </a:solidFill>
            <a:latin typeface="ＭＳ Ｐゴシック" panose="020B0600070205080204" pitchFamily="50" charset="-128"/>
            <a:ea typeface="+mn-ea"/>
          </a:endParaRPr>
        </a:p>
        <a:p>
          <a:pPr algn="l"/>
          <a:r>
            <a:rPr kumimoji="1" lang="ja-JP" altLang="en-US" sz="900">
              <a:solidFill>
                <a:sysClr val="windowText" lastClr="000000"/>
              </a:solidFill>
              <a:latin typeface="ＭＳ Ｐゴシック" panose="020B0600070205080204" pitchFamily="50" charset="-128"/>
              <a:ea typeface="+mn-ea"/>
            </a:rPr>
            <a:t>それ以外の場合は、番号を入力したうえで、検査項目も直接入力する。</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2525486</xdr:colOff>
      <xdr:row>1</xdr:row>
      <xdr:rowOff>106679</xdr:rowOff>
    </xdr:from>
    <xdr:to>
      <xdr:col>6</xdr:col>
      <xdr:colOff>777708</xdr:colOff>
      <xdr:row>2</xdr:row>
      <xdr:rowOff>97971</xdr:rowOff>
    </xdr:to>
    <xdr:sp macro="" textlink="">
      <xdr:nvSpPr>
        <xdr:cNvPr id="4" name="テキスト ボックス 3">
          <a:extLst>
            <a:ext uri="{FF2B5EF4-FFF2-40B4-BE49-F238E27FC236}">
              <a16:creationId xmlns:a16="http://schemas.microsoft.com/office/drawing/2014/main" id="{36C074FC-F800-4362-B47A-3802AAB1D8C4}"/>
            </a:ext>
          </a:extLst>
        </xdr:cNvPr>
        <xdr:cNvSpPr txBox="1"/>
      </xdr:nvSpPr>
      <xdr:spPr>
        <a:xfrm>
          <a:off x="8262257" y="629193"/>
          <a:ext cx="1234908" cy="263435"/>
        </a:xfrm>
        <a:prstGeom prst="rect">
          <a:avLst/>
        </a:prstGeom>
        <a:solidFill>
          <a:schemeClr val="bg1"/>
        </a:solidFill>
        <a:ln w="12700" cmpd="sng">
          <a:solidFill>
            <a:srgbClr val="EE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EE0000"/>
              </a:solidFill>
            </a:rPr>
            <a:t>印刷（提出）不要</a:t>
          </a:r>
        </a:p>
      </xdr:txBody>
    </xdr:sp>
    <xdr:clientData/>
  </xdr:twoCellAnchor>
  <xdr:twoCellAnchor>
    <xdr:from>
      <xdr:col>5</xdr:col>
      <xdr:colOff>2579913</xdr:colOff>
      <xdr:row>5</xdr:row>
      <xdr:rowOff>337463</xdr:rowOff>
    </xdr:from>
    <xdr:to>
      <xdr:col>5</xdr:col>
      <xdr:colOff>2939141</xdr:colOff>
      <xdr:row>31</xdr:row>
      <xdr:rowOff>152405</xdr:rowOff>
    </xdr:to>
    <xdr:sp macro="" textlink="$X$24">
      <xdr:nvSpPr>
        <xdr:cNvPr id="7" name="テキスト ボックス 6">
          <a:extLst>
            <a:ext uri="{FF2B5EF4-FFF2-40B4-BE49-F238E27FC236}">
              <a16:creationId xmlns:a16="http://schemas.microsoft.com/office/drawing/2014/main" id="{9BCA0D60-531B-4FB9-BA33-80E3961C1BDE}"/>
            </a:ext>
          </a:extLst>
        </xdr:cNvPr>
        <xdr:cNvSpPr txBox="1"/>
      </xdr:nvSpPr>
      <xdr:spPr>
        <a:xfrm>
          <a:off x="8316684" y="1621977"/>
          <a:ext cx="359228" cy="7141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fld id="{C93BBF12-4E75-4A82-BFA2-946DF0D9CEF4}" type="TxLink">
            <a:rPr kumimoji="1" lang="ja-JP" altLang="en-US" sz="2400" b="1" i="0" u="none" strike="noStrike">
              <a:solidFill>
                <a:srgbClr val="FF0000"/>
              </a:solidFill>
              <a:latin typeface="ＭＳ Ｐゴシック"/>
              <a:ea typeface="ＭＳ Ｐゴシック"/>
            </a:rPr>
            <a:pPr algn="ctr"/>
            <a:t> </a:t>
          </a:fld>
          <a:endParaRPr kumimoji="1" lang="ja-JP" altLang="en-US" sz="24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8</xdr:col>
      <xdr:colOff>478972</xdr:colOff>
      <xdr:row>5</xdr:row>
      <xdr:rowOff>108857</xdr:rowOff>
    </xdr:from>
    <xdr:to>
      <xdr:col>16</xdr:col>
      <xdr:colOff>225889</xdr:colOff>
      <xdr:row>10</xdr:row>
      <xdr:rowOff>125629</xdr:rowOff>
    </xdr:to>
    <xdr:pic>
      <xdr:nvPicPr>
        <xdr:cNvPr id="8" name="図 7">
          <a:extLst>
            <a:ext uri="{FF2B5EF4-FFF2-40B4-BE49-F238E27FC236}">
              <a16:creationId xmlns:a16="http://schemas.microsoft.com/office/drawing/2014/main" id="{020A5BB6-5F2A-45BC-9488-D42B3FB4D66B}"/>
            </a:ext>
          </a:extLst>
        </xdr:cNvPr>
        <xdr:cNvPicPr>
          <a:picLocks noChangeAspect="1"/>
        </xdr:cNvPicPr>
      </xdr:nvPicPr>
      <xdr:blipFill>
        <a:blip xmlns:r="http://schemas.openxmlformats.org/officeDocument/2006/relationships" r:embed="rId1"/>
        <a:stretch>
          <a:fillRect/>
        </a:stretch>
      </xdr:blipFill>
      <xdr:spPr>
        <a:xfrm>
          <a:off x="10101943" y="1393371"/>
          <a:ext cx="5494575" cy="1627858"/>
        </a:xfrm>
        <a:prstGeom prst="rect">
          <a:avLst/>
        </a:prstGeom>
      </xdr:spPr>
    </xdr:pic>
    <xdr:clientData/>
  </xdr:twoCellAnchor>
  <xdr:twoCellAnchor>
    <xdr:from>
      <xdr:col>8</xdr:col>
      <xdr:colOff>446315</xdr:colOff>
      <xdr:row>22</xdr:row>
      <xdr:rowOff>174172</xdr:rowOff>
    </xdr:from>
    <xdr:to>
      <xdr:col>11</xdr:col>
      <xdr:colOff>361406</xdr:colOff>
      <xdr:row>24</xdr:row>
      <xdr:rowOff>254726</xdr:rowOff>
    </xdr:to>
    <xdr:sp macro="" textlink="">
      <xdr:nvSpPr>
        <xdr:cNvPr id="9" name="テキスト ボックス 8">
          <a:extLst>
            <a:ext uri="{FF2B5EF4-FFF2-40B4-BE49-F238E27FC236}">
              <a16:creationId xmlns:a16="http://schemas.microsoft.com/office/drawing/2014/main" id="{C9D45D18-A31F-42E3-A741-56CEA7E7361A}"/>
            </a:ext>
          </a:extLst>
        </xdr:cNvPr>
        <xdr:cNvSpPr txBox="1"/>
      </xdr:nvSpPr>
      <xdr:spPr>
        <a:xfrm>
          <a:off x="10069286" y="6335486"/>
          <a:ext cx="2484120" cy="624840"/>
        </a:xfrm>
        <a:prstGeom prst="rect">
          <a:avLst/>
        </a:prstGeom>
        <a:solidFill>
          <a:schemeClr val="bg1">
            <a:lumMod val="85000"/>
          </a:schemeClr>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900">
              <a:solidFill>
                <a:sysClr val="windowText" lastClr="000000"/>
              </a:solidFill>
              <a:latin typeface="ＭＳ Ｐゴシック" panose="020B0600070205080204" pitchFamily="50" charset="-128"/>
              <a:ea typeface="+mn-ea"/>
            </a:rPr>
            <a:t>同じ検査項目に要是正の指摘と既存不適格がある場合は、要是正を選択する。なお、特記事項欄にはそれぞれを分けて記入する。</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5%20&#23450;&#26399;&#22577;&#21578;\Users\tpc001\Desktop\&#9733;R5&#12458;&#12531;&#12521;&#12452;&#12531;&#21463;&#20184;&#38306;&#20418;&#36039;&#26009;\R5&#27096;&#24335;&#35211;&#30452;\&#12304;&#20316;&#26989;&#23436;&#20102;&#12305;&#12288;R4kenchikuyousik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oasv01\220&#38450;&#28797;\&#9632;&#38450;&#28779;&#35373;&#20633;&#35506;\&#27096;&#24335;&#38306;&#20418;\&#21442;&#32771;\&#22823;&#38442;&#24314;&#31689;&#38450;&#28797;&#12475;&#12531;&#12479;&#12540;R6boukayousiki.xlsx" TargetMode="External"/><Relationship Id="rId1" Type="http://schemas.openxmlformats.org/officeDocument/2006/relationships/externalLinkPath" Target="/&#9632;&#38450;&#28779;&#35373;&#20633;&#35506;/&#27096;&#24335;&#38306;&#20418;/&#21442;&#32771;/&#22823;&#38442;&#24314;&#31689;&#38450;&#28797;&#12475;&#12531;&#12479;&#12540;R6boukayousi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01\5%20&#23450;&#26399;&#22577;&#21578;\Users\tpc001\Desktop\&#9733;R5&#12458;&#12531;&#12521;&#12452;&#12531;&#21463;&#20184;&#38306;&#20418;&#36039;&#26009;\R5&#27096;&#24335;&#35211;&#30452;\&#20316;&#26989;&#29992;\&#12304;&#20316;&#26989;&#23436;&#20102;&#12305;R2setubi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スタ"/>
      <sheetName val="注意"/>
      <sheetName val="A1"/>
      <sheetName val="A1別"/>
      <sheetName val="A2"/>
      <sheetName val="A2別"/>
      <sheetName val="A3-1"/>
      <sheetName val="A3-2"/>
      <sheetName val="A4"/>
      <sheetName val="B1"/>
      <sheetName val="C1"/>
      <sheetName val="C2"/>
      <sheetName val="C3"/>
      <sheetName val="C4"/>
      <sheetName val="C4個"/>
      <sheetName val="C5-1"/>
      <sheetName val="C5-2"/>
      <sheetName val="別図"/>
      <sheetName val="写真"/>
      <sheetName val="概1"/>
      <sheetName val="概A1別"/>
      <sheetName val="概2"/>
      <sheetName val="概C5-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マスタ"/>
      <sheetName val="注意"/>
      <sheetName val="Ａ1"/>
      <sheetName val="Ａ1別"/>
      <sheetName val="Ａ2"/>
      <sheetName val="Ａ3"/>
      <sheetName val="Ｂ1"/>
      <sheetName val="Ｃ1"/>
      <sheetName val="Ｃ2"/>
      <sheetName val="Ｃ3"/>
      <sheetName val="Ｃ4"/>
      <sheetName val="Ｃ5-1"/>
      <sheetName val="Ｃ5-2"/>
      <sheetName val="別図"/>
      <sheetName val="写真"/>
      <sheetName val="概1"/>
      <sheetName val="概Ａ1別"/>
      <sheetName val="概2"/>
      <sheetName val="概Ｃ5-1"/>
    </sheetNames>
    <sheetDataSet>
      <sheetData sheetId="0">
        <row r="4">
          <cell r="R4" t="str">
            <v>□</v>
          </cell>
        </row>
        <row r="5">
          <cell r="B5" t="str">
            <v>アサ</v>
          </cell>
          <cell r="G5" t="str">
            <v>大  阪  市  長</v>
          </cell>
          <cell r="N5">
            <v>1</v>
          </cell>
          <cell r="R5" t="str">
            <v>☑</v>
          </cell>
          <cell r="Y5" t="str">
            <v>－</v>
          </cell>
          <cell r="AC5" t="str">
            <v>1(1)
防火扉</v>
          </cell>
          <cell r="AJ5" t="str">
            <v>閉鎖の障害となる物品の放置の状況</v>
          </cell>
          <cell r="BH5" t="str">
            <v>昭和</v>
          </cell>
        </row>
        <row r="6">
          <cell r="B6" t="str">
            <v>ア</v>
          </cell>
          <cell r="G6" t="str">
            <v>大  阪  市  長</v>
          </cell>
          <cell r="N6">
            <v>2</v>
          </cell>
          <cell r="Y6" t="str">
            <v>○</v>
          </cell>
          <cell r="AC6" t="str">
            <v>1(2)
防火扉</v>
          </cell>
          <cell r="AJ6" t="str">
            <v>扉の取付けの状況</v>
          </cell>
          <cell r="BH6" t="str">
            <v>平成</v>
          </cell>
        </row>
        <row r="7">
          <cell r="B7" t="str">
            <v>イ</v>
          </cell>
          <cell r="G7" t="str">
            <v>大  阪  市  長</v>
          </cell>
          <cell r="AC7" t="str">
            <v>1(3)
防火扉</v>
          </cell>
          <cell r="AJ7" t="str">
            <v>扉、枠及び金物の劣化及び損傷の状況</v>
          </cell>
          <cell r="BH7" t="str">
            <v>令和</v>
          </cell>
        </row>
        <row r="8">
          <cell r="B8" t="str">
            <v>キ</v>
          </cell>
          <cell r="G8" t="str">
            <v>大  阪  市  長</v>
          </cell>
          <cell r="Y8" t="str">
            <v>○</v>
          </cell>
          <cell r="AC8" t="str">
            <v>1(4)
防火扉</v>
          </cell>
          <cell r="AJ8" t="str">
            <v>作動の状況</v>
          </cell>
        </row>
        <row r="9">
          <cell r="B9" t="str">
            <v>コ</v>
          </cell>
          <cell r="G9" t="str">
            <v>大  阪  市  長</v>
          </cell>
          <cell r="AC9" t="str">
            <v>1(5)
防火扉</v>
          </cell>
          <cell r="AJ9" t="str">
            <v>設置位置</v>
          </cell>
        </row>
        <row r="10">
          <cell r="B10" t="str">
            <v>ジ</v>
          </cell>
          <cell r="G10" t="str">
            <v>大  阪  市  長</v>
          </cell>
          <cell r="AC10" t="str">
            <v>1(6)
防火扉</v>
          </cell>
          <cell r="AJ10" t="str">
            <v>感知の状況</v>
          </cell>
        </row>
        <row r="11">
          <cell r="B11" t="str">
            <v>スエ</v>
          </cell>
          <cell r="G11" t="str">
            <v>大  阪  市  長</v>
          </cell>
          <cell r="AC11" t="str">
            <v>1(7)
防火扉</v>
          </cell>
          <cell r="AJ11" t="str">
            <v>設置の状況</v>
          </cell>
        </row>
        <row r="12">
          <cell r="B12" t="str">
            <v>ス</v>
          </cell>
          <cell r="G12" t="str">
            <v>大  阪  市  長</v>
          </cell>
          <cell r="AC12" t="str">
            <v>1(8)
防火扉</v>
          </cell>
          <cell r="AJ12" t="str">
            <v>スイッチ類及び表示灯の状況</v>
          </cell>
        </row>
        <row r="13">
          <cell r="B13" t="str">
            <v>タ</v>
          </cell>
          <cell r="G13" t="str">
            <v>大  阪  市  長</v>
          </cell>
          <cell r="AC13" t="str">
            <v>1(9)
防火扉</v>
          </cell>
          <cell r="AJ13" t="str">
            <v>結線接続の状況</v>
          </cell>
        </row>
        <row r="14">
          <cell r="B14" t="str">
            <v>チ</v>
          </cell>
          <cell r="G14" t="str">
            <v>大  阪  市  長</v>
          </cell>
          <cell r="AC14" t="str">
            <v>1(10)
防火扉</v>
          </cell>
          <cell r="AJ14" t="str">
            <v>接地の状況</v>
          </cell>
        </row>
        <row r="15">
          <cell r="B15" t="str">
            <v>ツ</v>
          </cell>
          <cell r="G15" t="str">
            <v>大  阪  市  長</v>
          </cell>
          <cell r="AC15" t="str">
            <v>1(11)
防火扉</v>
          </cell>
          <cell r="AJ15" t="str">
            <v>予備電源への切り替えの状況</v>
          </cell>
        </row>
        <row r="16">
          <cell r="B16" t="str">
            <v>テ</v>
          </cell>
          <cell r="G16" t="str">
            <v>大  阪  市  長</v>
          </cell>
          <cell r="AC16" t="str">
            <v>1(12)
防火扉</v>
          </cell>
          <cell r="AJ16" t="str">
            <v>劣化及び損傷の状況</v>
          </cell>
        </row>
        <row r="17">
          <cell r="B17" t="str">
            <v>ナ</v>
          </cell>
          <cell r="G17" t="str">
            <v>大  阪  市  長</v>
          </cell>
          <cell r="AC17" t="str">
            <v>1(13)
防火扉</v>
          </cell>
          <cell r="AJ17" t="str">
            <v>容量の状況</v>
          </cell>
        </row>
        <row r="18">
          <cell r="B18" t="str">
            <v>ニ</v>
          </cell>
          <cell r="G18" t="str">
            <v>大  阪  市  長</v>
          </cell>
          <cell r="AC18" t="str">
            <v>1(14)
防火扉</v>
          </cell>
          <cell r="AJ18" t="str">
            <v>設置の状況</v>
          </cell>
        </row>
        <row r="19">
          <cell r="B19" t="str">
            <v>ニナ</v>
          </cell>
          <cell r="G19" t="str">
            <v>大  阪  市  長</v>
          </cell>
          <cell r="AC19" t="str">
            <v>1(15)
防火扉</v>
          </cell>
          <cell r="AJ19" t="str">
            <v>再ロック防止機構の作動の状況</v>
          </cell>
        </row>
        <row r="20">
          <cell r="B20" t="str">
            <v>ニヨ</v>
          </cell>
          <cell r="G20" t="str">
            <v>大  阪  市  長</v>
          </cell>
          <cell r="AC20" t="str">
            <v>1(16)
防火扉</v>
          </cell>
          <cell r="AJ20" t="str">
            <v>防火扉の閉鎖の状況</v>
          </cell>
        </row>
        <row r="21">
          <cell r="B21" t="str">
            <v>ヒス</v>
          </cell>
          <cell r="G21" t="str">
            <v>大  阪  市  長</v>
          </cell>
          <cell r="AC21" t="str">
            <v>1(17)
防火扉</v>
          </cell>
          <cell r="AJ21" t="str">
            <v>防火区画の形成の状況</v>
          </cell>
        </row>
        <row r="22">
          <cell r="B22" t="str">
            <v>ヒナ</v>
          </cell>
          <cell r="G22" t="str">
            <v>大  阪  市  長</v>
          </cell>
          <cell r="AC22" t="str">
            <v>2(1)
防火
ｼｬｯﾀｰ</v>
          </cell>
          <cell r="AJ22" t="str">
            <v>閉鎖の障害となる物品の放置の状況</v>
          </cell>
        </row>
        <row r="23">
          <cell r="B23" t="str">
            <v>ヒヨ</v>
          </cell>
          <cell r="G23" t="str">
            <v>大  阪  市  長</v>
          </cell>
          <cell r="AC23" t="str">
            <v>2(2)
防火
ｼｬｯﾀｰ</v>
          </cell>
          <cell r="AJ23" t="str">
            <v>軸受け部のブラケット、巻取りシャフト及び開閉機の取付けの状況</v>
          </cell>
        </row>
        <row r="24">
          <cell r="B24" t="str">
            <v>ヒラ</v>
          </cell>
          <cell r="G24" t="str">
            <v>大  阪  市  長</v>
          </cell>
          <cell r="AC24" t="str">
            <v>2(3)
防火
ｼｬｯﾀｰ</v>
          </cell>
          <cell r="AJ24" t="str">
            <v>スプロケットの設置の状況</v>
          </cell>
        </row>
        <row r="25">
          <cell r="B25" t="str">
            <v>フ</v>
          </cell>
          <cell r="G25" t="str">
            <v>大  阪  市  長</v>
          </cell>
          <cell r="AC25" t="str">
            <v>2(4)
防火
ｼｬｯﾀｰ</v>
          </cell>
          <cell r="AJ25" t="str">
            <v>軸受け部のﾌﾞﾗｹｯﾄ、ﾍﾞｱﾘﾝｸﾞ及びｽﾌﾟﾛｹｯﾄ又はﾛｰﾌﾟ車の劣化及び損傷の状況</v>
          </cell>
        </row>
        <row r="26">
          <cell r="B26" t="str">
            <v>ミナ</v>
          </cell>
          <cell r="G26" t="str">
            <v>大  阪  市  長</v>
          </cell>
          <cell r="AC26" t="str">
            <v>2(5)
防火
ｼｬｯﾀｰ</v>
          </cell>
          <cell r="AJ26" t="str">
            <v>ローラチェーン又はワイヤーロープの劣化及び損傷の状況</v>
          </cell>
        </row>
        <row r="27">
          <cell r="B27" t="str">
            <v>ミヤ</v>
          </cell>
          <cell r="G27" t="str">
            <v>大  阪  市  長</v>
          </cell>
          <cell r="AC27" t="str">
            <v>2(6)
防火
ｼｬｯﾀｰ</v>
          </cell>
          <cell r="AJ27" t="str">
            <v>スラット及び座板の劣化等の状況</v>
          </cell>
        </row>
        <row r="28">
          <cell r="B28" t="str">
            <v>ヨ</v>
          </cell>
          <cell r="G28" t="str">
            <v>大  阪  市  長</v>
          </cell>
          <cell r="AC28" t="str">
            <v>2(7)
防火
ｼｬｯﾀｰ</v>
          </cell>
          <cell r="AJ28" t="str">
            <v>吊り元の劣化及び損傷並びに固定の状況</v>
          </cell>
        </row>
        <row r="29">
          <cell r="B29" t="str">
            <v>豊</v>
          </cell>
          <cell r="G29" t="str">
            <v>豊  中  市  長</v>
          </cell>
          <cell r="AC29" t="str">
            <v>2(8)
防火
ｼｬｯﾀｰ</v>
          </cell>
          <cell r="AJ29" t="str">
            <v>劣化及び損傷の状況</v>
          </cell>
        </row>
        <row r="30">
          <cell r="B30" t="str">
            <v>堺</v>
          </cell>
          <cell r="G30" t="str">
            <v>堺   市   長</v>
          </cell>
          <cell r="AC30" t="str">
            <v>2(9)
防火
ｼｬｯﾀｰ</v>
          </cell>
          <cell r="AJ30" t="str">
            <v>劣化及び損傷の状況</v>
          </cell>
        </row>
        <row r="31">
          <cell r="B31" t="str">
            <v>東</v>
          </cell>
          <cell r="G31" t="str">
            <v>東 大 阪 市 長</v>
          </cell>
          <cell r="AC31" t="str">
            <v>2(10)
防火
ｼｬｯﾀｰ</v>
          </cell>
          <cell r="AJ31" t="str">
            <v>危害防止用連動中継器の配線の状況</v>
          </cell>
        </row>
        <row r="32">
          <cell r="B32" t="str">
            <v>吹</v>
          </cell>
          <cell r="G32" t="str">
            <v>吹  田  市  長</v>
          </cell>
          <cell r="AC32" t="str">
            <v>2(11)
防火
ｼｬｯﾀｰ</v>
          </cell>
          <cell r="AJ32" t="str">
            <v>危害防止装置用予備電源の劣化及び損傷の状況</v>
          </cell>
        </row>
        <row r="33">
          <cell r="B33" t="str">
            <v>高</v>
          </cell>
          <cell r="G33" t="str">
            <v>高  槻  市  長</v>
          </cell>
          <cell r="AC33" t="str">
            <v>2(12)
防火
ｼｬｯﾀｰ</v>
          </cell>
          <cell r="AJ33" t="str">
            <v>危害防止装置用予備電源の容量の状況</v>
          </cell>
        </row>
        <row r="34">
          <cell r="B34" t="str">
            <v>守</v>
          </cell>
          <cell r="G34" t="str">
            <v>守  口  市  長</v>
          </cell>
          <cell r="AC34" t="str">
            <v>2(13)
防火
ｼｬｯﾀｰ</v>
          </cell>
          <cell r="AJ34" t="str">
            <v>座板感知部の劣化及び損傷並びに作動の状況</v>
          </cell>
        </row>
        <row r="35">
          <cell r="B35" t="str">
            <v>枚</v>
          </cell>
          <cell r="G35" t="str">
            <v>枚  方  市  長</v>
          </cell>
          <cell r="AC35" t="str">
            <v>2(14)
防火
ｼｬｯﾀｰ</v>
          </cell>
          <cell r="AJ35" t="str">
            <v>作動の状況</v>
          </cell>
        </row>
        <row r="36">
          <cell r="B36" t="str">
            <v>八</v>
          </cell>
          <cell r="G36" t="str">
            <v>八  尾  市  長</v>
          </cell>
          <cell r="AC36" t="str">
            <v>2(15)
防火
ｼｬｯﾀｰ</v>
          </cell>
          <cell r="AJ36" t="str">
            <v>設置位置</v>
          </cell>
        </row>
        <row r="37">
          <cell r="B37" t="str">
            <v>寝</v>
          </cell>
          <cell r="G37" t="str">
            <v>寝 屋 川 市 長</v>
          </cell>
          <cell r="AC37" t="str">
            <v>2(16)
防火
ｼｬｯﾀｰ</v>
          </cell>
          <cell r="AJ37" t="str">
            <v>感知の状況</v>
          </cell>
        </row>
        <row r="38">
          <cell r="B38" t="str">
            <v>茨</v>
          </cell>
          <cell r="G38" t="str">
            <v>茨  木  市  長</v>
          </cell>
          <cell r="AC38" t="str">
            <v>2(17)
防火
ｼｬｯﾀｰ</v>
          </cell>
          <cell r="AJ38" t="str">
            <v>設置の状況</v>
          </cell>
        </row>
        <row r="39">
          <cell r="B39" t="str">
            <v>岸</v>
          </cell>
          <cell r="G39" t="str">
            <v>岸 和 田 市 長</v>
          </cell>
          <cell r="AC39" t="str">
            <v>2(18)
防火
ｼｬｯﾀｰ</v>
          </cell>
          <cell r="AJ39" t="str">
            <v>スイッチ類及び表示灯の状況</v>
          </cell>
        </row>
        <row r="40">
          <cell r="B40" t="str">
            <v>箕</v>
          </cell>
          <cell r="G40" t="str">
            <v>箕  面  市  長</v>
          </cell>
          <cell r="AC40" t="str">
            <v>2(19)
防火
ｼｬｯﾀｰ</v>
          </cell>
          <cell r="AJ40" t="str">
            <v>結線接続の状況</v>
          </cell>
        </row>
        <row r="41">
          <cell r="B41" t="str">
            <v>門</v>
          </cell>
          <cell r="G41" t="str">
            <v>門  真  市  長</v>
          </cell>
          <cell r="AC41" t="str">
            <v>2(20)
防火
ｼｬｯﾀｰ</v>
          </cell>
          <cell r="AJ41" t="str">
            <v>接地の状況</v>
          </cell>
        </row>
        <row r="42">
          <cell r="B42" t="str">
            <v>池</v>
          </cell>
          <cell r="G42" t="str">
            <v>池  田  市  長</v>
          </cell>
          <cell r="AC42" t="str">
            <v>2(21)
防火
ｼｬｯﾀｰ</v>
          </cell>
          <cell r="AJ42" t="str">
            <v>予備電源への切り替えの状況</v>
          </cell>
        </row>
        <row r="43">
          <cell r="B43" t="str">
            <v>和</v>
          </cell>
          <cell r="G43" t="str">
            <v>和  泉  市  長</v>
          </cell>
          <cell r="AC43" t="str">
            <v>2(22)
防火
ｼｬｯﾀｰ</v>
          </cell>
          <cell r="AJ43" t="str">
            <v>劣化及び損傷の状況</v>
          </cell>
        </row>
        <row r="44">
          <cell r="B44" t="str">
            <v>羽</v>
          </cell>
          <cell r="G44" t="str">
            <v>羽 曳 野 市 長</v>
          </cell>
          <cell r="AC44" t="str">
            <v>2(23)
防火
ｼｬｯﾀｰ</v>
          </cell>
          <cell r="AJ44" t="str">
            <v>容量の状況</v>
          </cell>
        </row>
        <row r="45">
          <cell r="B45" t="str">
            <v>津</v>
          </cell>
          <cell r="G45" t="str">
            <v>大 阪 府 知 事</v>
          </cell>
          <cell r="AC45" t="str">
            <v>2(24)
防火
ｼｬｯﾀｰ</v>
          </cell>
          <cell r="AJ45" t="str">
            <v>設置の状況</v>
          </cell>
        </row>
        <row r="46">
          <cell r="B46" t="str">
            <v>佐</v>
          </cell>
          <cell r="G46" t="str">
            <v>大 阪 府 知 事</v>
          </cell>
          <cell r="AC46" t="str">
            <v>2(25)
防火
ｼｬｯﾀｰ</v>
          </cell>
          <cell r="AJ46" t="str">
            <v>設置の状況</v>
          </cell>
        </row>
        <row r="47">
          <cell r="B47" t="str">
            <v>狭</v>
          </cell>
          <cell r="G47" t="str">
            <v>大 阪 府 知 事</v>
          </cell>
          <cell r="AC47" t="str">
            <v>2(26)
防火
ｼｬｯﾀｰ</v>
          </cell>
          <cell r="AJ47" t="str">
            <v>防火シャッターの閉鎖の状況</v>
          </cell>
        </row>
        <row r="48">
          <cell r="B48" t="str">
            <v>貝</v>
          </cell>
          <cell r="G48" t="str">
            <v>大 阪 府 知 事</v>
          </cell>
          <cell r="AC48" t="str">
            <v>2(27)
防火
ｼｬｯﾀｰ</v>
          </cell>
          <cell r="AJ48" t="str">
            <v>防火区画の形成の状況</v>
          </cell>
        </row>
        <row r="49">
          <cell r="B49" t="str">
            <v>柏</v>
          </cell>
          <cell r="G49" t="str">
            <v>大 阪 府 知 事</v>
          </cell>
          <cell r="AC49" t="str">
            <v>3(1)
耐火ｸﾛｽ
ｽｸﾘｰﾝ</v>
          </cell>
          <cell r="AJ49" t="str">
            <v>閉鎖の障害となる物品の放置の状況</v>
          </cell>
        </row>
        <row r="50">
          <cell r="B50" t="str">
            <v>交</v>
          </cell>
          <cell r="G50" t="str">
            <v>大 阪 府 知 事</v>
          </cell>
          <cell r="AC50" t="str">
            <v>3(2)
耐火ｸﾛｽ
ｽｸﾘｰﾝ</v>
          </cell>
          <cell r="AJ50" t="str">
            <v>ローラチェーンの劣化及び損傷の状況</v>
          </cell>
        </row>
        <row r="51">
          <cell r="B51" t="str">
            <v>長</v>
          </cell>
          <cell r="G51" t="str">
            <v>大 阪 府 知 事</v>
          </cell>
          <cell r="AC51" t="str">
            <v>3(3)
耐火ｸﾛｽ
ｽｸﾘｰﾝ</v>
          </cell>
          <cell r="AJ51" t="str">
            <v>耐火クロス及び座板の劣化及び損傷の状況</v>
          </cell>
        </row>
        <row r="52">
          <cell r="B52" t="str">
            <v>四</v>
          </cell>
          <cell r="G52" t="str">
            <v>大 阪 府 知 事</v>
          </cell>
          <cell r="AC52" t="str">
            <v>3(4)
耐火ｸﾛｽ
ｽｸﾘｰﾝ</v>
          </cell>
          <cell r="AJ52" t="str">
            <v>吊り元の劣化及び損傷並びに固定の状況</v>
          </cell>
        </row>
        <row r="53">
          <cell r="B53" t="str">
            <v>摂</v>
          </cell>
          <cell r="G53" t="str">
            <v>大 阪 府 知 事</v>
          </cell>
          <cell r="AC53" t="str">
            <v>3(5)
耐火ｸﾛｽ
ｽｸﾘｰﾝ</v>
          </cell>
          <cell r="AJ53" t="str">
            <v>劣化及び損傷の状況</v>
          </cell>
        </row>
        <row r="54">
          <cell r="B54" t="str">
            <v>泉</v>
          </cell>
          <cell r="G54" t="str">
            <v>大 阪 府 知 事</v>
          </cell>
          <cell r="AC54" t="str">
            <v>3(6)
耐火ｸﾛｽ
ｽｸﾘｰﾝ</v>
          </cell>
          <cell r="AJ54" t="str">
            <v>劣化及び損傷の状況</v>
          </cell>
        </row>
        <row r="55">
          <cell r="B55" t="str">
            <v>大</v>
          </cell>
          <cell r="G55" t="str">
            <v>大 阪 府 知 事</v>
          </cell>
          <cell r="AC55" t="str">
            <v>3(7)
耐火ｸﾛｽ
ｽｸﾘｰﾝ</v>
          </cell>
          <cell r="AJ55" t="str">
            <v>危害防止用連動中継器の配線の状況</v>
          </cell>
        </row>
        <row r="56">
          <cell r="B56" t="str">
            <v>石</v>
          </cell>
          <cell r="G56" t="str">
            <v>大 阪 府 知 事</v>
          </cell>
          <cell r="AC56" t="str">
            <v>3(8)
耐火ｸﾛｽ
ｽｸﾘｰﾝ</v>
          </cell>
          <cell r="AJ56" t="str">
            <v>危害防止装置用予備電源の劣化及び損傷の状況</v>
          </cell>
        </row>
        <row r="57">
          <cell r="B57" t="str">
            <v>富</v>
          </cell>
          <cell r="G57" t="str">
            <v>大 阪 府 知 事</v>
          </cell>
          <cell r="AC57" t="str">
            <v>3(9)
耐火ｸﾛｽ
ｽｸﾘｰﾝ</v>
          </cell>
          <cell r="AJ57" t="str">
            <v>危害防止装置用予備電源の容量の状況</v>
          </cell>
        </row>
        <row r="58">
          <cell r="B58" t="str">
            <v>藤</v>
          </cell>
          <cell r="G58" t="str">
            <v>大 阪 府 知 事</v>
          </cell>
          <cell r="AC58" t="str">
            <v>3(10)
耐火ｸﾛｽ
ｽｸﾘｰﾝ</v>
          </cell>
          <cell r="AJ58" t="str">
            <v>座板感知部の劣化及び損傷並びに作動の状況</v>
          </cell>
        </row>
        <row r="59">
          <cell r="B59" t="str">
            <v>松</v>
          </cell>
          <cell r="G59" t="str">
            <v>大 阪 府 知 事</v>
          </cell>
          <cell r="AC59" t="str">
            <v>3(11)
耐火ｸﾛｽ
ｽｸﾘｰﾝ</v>
          </cell>
          <cell r="AJ59" t="str">
            <v>作動の状況</v>
          </cell>
        </row>
        <row r="60">
          <cell r="B60" t="str">
            <v>阪</v>
          </cell>
          <cell r="G60" t="str">
            <v>大 阪 府 知 事</v>
          </cell>
          <cell r="AC60" t="str">
            <v>3(12)
耐火ｸﾛｽ
ｽｸﾘｰﾝ</v>
          </cell>
          <cell r="AJ60" t="str">
            <v>設置位置</v>
          </cell>
        </row>
        <row r="61">
          <cell r="B61" t="str">
            <v>熊</v>
          </cell>
          <cell r="G61" t="str">
            <v>大 阪 府 知 事</v>
          </cell>
          <cell r="AC61" t="str">
            <v>3(13)
耐火ｸﾛｽ
ｽｸﾘｰﾝ</v>
          </cell>
          <cell r="AJ61" t="str">
            <v>感知の状況</v>
          </cell>
        </row>
        <row r="62">
          <cell r="B62" t="str">
            <v>田</v>
          </cell>
          <cell r="G62" t="str">
            <v>大 阪 府 知 事</v>
          </cell>
          <cell r="AC62" t="str">
            <v>3(14)
耐火ｸﾛｽ
ｽｸﾘｰﾝ</v>
          </cell>
          <cell r="AJ62" t="str">
            <v>スイッチ類及び表示灯の状況</v>
          </cell>
        </row>
        <row r="63">
          <cell r="B63" t="str">
            <v>岬</v>
          </cell>
          <cell r="G63" t="str">
            <v>大 阪 府 知 事</v>
          </cell>
          <cell r="AC63" t="str">
            <v>3(15)
耐火ｸﾛｽ
ｽｸﾘｰﾝ</v>
          </cell>
          <cell r="AJ63" t="str">
            <v>結線接続の状況</v>
          </cell>
        </row>
        <row r="64">
          <cell r="B64" t="str">
            <v>忠</v>
          </cell>
          <cell r="G64" t="str">
            <v>大 阪 府 知 事</v>
          </cell>
          <cell r="AC64" t="str">
            <v>3(16)
耐火ｸﾛｽ
ｽｸﾘｰﾝ</v>
          </cell>
          <cell r="AJ64" t="str">
            <v>接地の状況</v>
          </cell>
        </row>
        <row r="65">
          <cell r="B65" t="str">
            <v>勢</v>
          </cell>
          <cell r="G65" t="str">
            <v>大 阪 府 知 事</v>
          </cell>
          <cell r="AC65" t="str">
            <v>3(17)
耐火ｸﾛｽ
ｽｸﾘｰﾝ</v>
          </cell>
          <cell r="AJ65" t="str">
            <v>予備電源への切り替えの状況</v>
          </cell>
        </row>
        <row r="66">
          <cell r="B66" t="str">
            <v>能</v>
          </cell>
          <cell r="G66" t="str">
            <v>大 阪 府 知 事</v>
          </cell>
          <cell r="AC66" t="str">
            <v>3(18)
耐火ｸﾛｽ
ｽｸﾘｰﾝ</v>
          </cell>
          <cell r="AJ66" t="str">
            <v>劣化及び損傷の状況</v>
          </cell>
        </row>
        <row r="67">
          <cell r="B67" t="str">
            <v>島</v>
          </cell>
          <cell r="G67" t="str">
            <v>大 阪 府 知 事</v>
          </cell>
          <cell r="AC67" t="str">
            <v>3(19)
耐火ｸﾛｽ
ｽｸﾘｰﾝ</v>
          </cell>
          <cell r="AJ67" t="str">
            <v>容量の状況</v>
          </cell>
        </row>
        <row r="68">
          <cell r="B68" t="str">
            <v>河</v>
          </cell>
          <cell r="G68" t="str">
            <v>大 阪 府 知 事</v>
          </cell>
          <cell r="AC68" t="str">
            <v>3(20)
耐火ｸﾛｽ
ｽｸﾘｰﾝ</v>
          </cell>
          <cell r="AJ68" t="str">
            <v>設置の状況</v>
          </cell>
        </row>
        <row r="69">
          <cell r="B69" t="str">
            <v>太</v>
          </cell>
          <cell r="G69" t="str">
            <v>大 阪 府 知 事</v>
          </cell>
          <cell r="AC69" t="str">
            <v>3(21)
耐火ｸﾛｽ
ｽｸﾘｰﾝ</v>
          </cell>
          <cell r="AJ69" t="str">
            <v>設置の状況</v>
          </cell>
        </row>
        <row r="70">
          <cell r="B70" t="str">
            <v>千</v>
          </cell>
          <cell r="G70" t="str">
            <v>大 阪 府 知 事</v>
          </cell>
          <cell r="AC70" t="str">
            <v>3(22)
耐火ｸﾛｽ
ｽｸﾘｰﾝ</v>
          </cell>
          <cell r="AJ70" t="str">
            <v>耐火クロススクリーンの閉鎖の状況</v>
          </cell>
        </row>
        <row r="71">
          <cell r="AC71" t="str">
            <v>3(23)
耐火ｸﾛｽ
ｽｸﾘｰﾝ</v>
          </cell>
          <cell r="AJ71" t="str">
            <v>防火区画の形成の状況</v>
          </cell>
        </row>
        <row r="72">
          <cell r="AC72" t="str">
            <v>4(1)
ﾄﾞﾚﾝﾁｬｰ
等</v>
          </cell>
          <cell r="AJ72" t="str">
            <v>作動の障害となる物品の放置の状況</v>
          </cell>
        </row>
        <row r="73">
          <cell r="AC73" t="str">
            <v>4(2)
ﾄﾞﾚﾝﾁｬｰ
等</v>
          </cell>
          <cell r="AJ73" t="str">
            <v>散水ヘッドの設置の状況</v>
          </cell>
        </row>
        <row r="74">
          <cell r="AC74" t="str">
            <v>4(3)
ﾄﾞﾚﾝﾁｬｰ
等</v>
          </cell>
          <cell r="AJ74" t="str">
            <v>開閉弁の状況</v>
          </cell>
        </row>
        <row r="75">
          <cell r="AC75" t="str">
            <v>4(4)
ﾄﾞﾚﾝﾁｬｰ
等</v>
          </cell>
          <cell r="AJ75" t="str">
            <v>排水の状況</v>
          </cell>
        </row>
        <row r="76">
          <cell r="AC76" t="str">
            <v>4(5)
ﾄﾞﾚﾝﾁｬｰ
等</v>
          </cell>
          <cell r="AJ76" t="str">
            <v>貯水槽の劣化及び損傷、水質並びに水量の状況</v>
          </cell>
        </row>
        <row r="77">
          <cell r="AC77" t="str">
            <v>4(6)
ﾄﾞﾚﾝﾁｬｰ
等</v>
          </cell>
          <cell r="AJ77" t="str">
            <v>給水装置の状況</v>
          </cell>
        </row>
        <row r="78">
          <cell r="AC78" t="str">
            <v>4(7)
ﾄﾞﾚﾝﾁｬｰ
等</v>
          </cell>
          <cell r="AJ78" t="str">
            <v>ポンプ制御盤のスイッチ類及び表示灯の状況</v>
          </cell>
        </row>
        <row r="79">
          <cell r="AC79" t="str">
            <v>4(8)
ﾄﾞﾚﾝﾁｬｰ
等</v>
          </cell>
          <cell r="AJ79" t="str">
            <v>結線接続の状況</v>
          </cell>
        </row>
        <row r="80">
          <cell r="AC80" t="str">
            <v>4(9)
ﾄﾞﾚﾝﾁｬｰ
等</v>
          </cell>
          <cell r="AJ80" t="str">
            <v>接地の状況</v>
          </cell>
        </row>
        <row r="81">
          <cell r="AC81" t="str">
            <v>4(10)
ﾄﾞﾚﾝﾁｬｰ
等</v>
          </cell>
          <cell r="AJ81" t="str">
            <v>ポンプ及び電動機の状況</v>
          </cell>
        </row>
        <row r="82">
          <cell r="AC82" t="str">
            <v>4(11)
ﾄﾞﾚﾝﾁｬｰ
等</v>
          </cell>
          <cell r="AJ82" t="str">
            <v>加圧送水装置用予備電源への切り替えの状況</v>
          </cell>
        </row>
        <row r="83">
          <cell r="AC83" t="str">
            <v>4(12)
ﾄﾞﾚﾝﾁｬｰ
等</v>
          </cell>
          <cell r="AJ83" t="str">
            <v>加圧送水装置用予備電源の劣化及び損傷の状況</v>
          </cell>
        </row>
        <row r="84">
          <cell r="AC84" t="str">
            <v>4(13)
ﾄﾞﾚﾝﾁｬｰ
等</v>
          </cell>
          <cell r="AJ84" t="str">
            <v>加圧送水装置用予備電源の容量の状況</v>
          </cell>
        </row>
        <row r="85">
          <cell r="AC85" t="str">
            <v>4(14)
ﾄﾞﾚﾝﾁｬｰ
等</v>
          </cell>
          <cell r="AJ85" t="str">
            <v>圧力計、呼水槽、起動用圧力スイッチ等の付属装置の状況</v>
          </cell>
        </row>
        <row r="86">
          <cell r="AC86" t="str">
            <v>4(15)
ﾄﾞﾚﾝﾁｬｰ
等</v>
          </cell>
          <cell r="AJ86" t="str">
            <v>設置位置</v>
          </cell>
        </row>
        <row r="87">
          <cell r="AC87" t="str">
            <v>4(16)
ﾄﾞﾚﾝﾁｬｰ
等</v>
          </cell>
          <cell r="AJ87" t="str">
            <v>感知の状況</v>
          </cell>
        </row>
        <row r="88">
          <cell r="AC88" t="str">
            <v>4(17)
ﾄﾞﾚﾝﾁｬｰ
等</v>
          </cell>
          <cell r="AJ88" t="str">
            <v>スイッチ類及び表示灯の状況</v>
          </cell>
        </row>
        <row r="89">
          <cell r="AC89" t="str">
            <v>4(18)
ﾄﾞﾚﾝﾁｬｰ
等</v>
          </cell>
          <cell r="AJ89" t="str">
            <v>結線接続の状況</v>
          </cell>
        </row>
        <row r="90">
          <cell r="AC90" t="str">
            <v>4(19)
ﾄﾞﾚﾝﾁｬｰ
等</v>
          </cell>
          <cell r="AJ90" t="str">
            <v>接地の状況</v>
          </cell>
        </row>
        <row r="91">
          <cell r="AC91" t="str">
            <v>4(20)
ﾄﾞﾚﾝﾁｬｰ
等</v>
          </cell>
          <cell r="AJ91" t="str">
            <v>予備電源への切り替えの状況</v>
          </cell>
        </row>
        <row r="92">
          <cell r="AC92" t="str">
            <v>4(21)
ﾄﾞﾚﾝﾁｬｰ
等</v>
          </cell>
          <cell r="AJ92" t="str">
            <v>劣化及び損傷の状況</v>
          </cell>
        </row>
        <row r="93">
          <cell r="AC93" t="str">
            <v>4(22)
ﾄﾞﾚﾝﾁｬｰ
等</v>
          </cell>
          <cell r="AJ93" t="str">
            <v>容量の状況</v>
          </cell>
        </row>
        <row r="94">
          <cell r="AC94" t="str">
            <v>4(23)
ﾄﾞﾚﾝﾁｬｰ
等</v>
          </cell>
          <cell r="AJ94" t="str">
            <v>設置の状況</v>
          </cell>
        </row>
        <row r="95">
          <cell r="AC95" t="str">
            <v>4(24)
ﾄﾞﾚﾝﾁｬｰ
等</v>
          </cell>
          <cell r="AJ95" t="str">
            <v>設置の状況</v>
          </cell>
        </row>
        <row r="96">
          <cell r="AC96" t="str">
            <v>4(25)
ﾄﾞﾚﾝﾁｬｰ
等</v>
          </cell>
          <cell r="AJ96" t="str">
            <v>ドレンチャー等の作動の状況</v>
          </cell>
        </row>
        <row r="97">
          <cell r="AC97" t="str">
            <v>4(26)
ﾄﾞﾚﾝﾁｬｰ
等</v>
          </cell>
          <cell r="AJ97" t="str">
            <v>防火区画の形成の状況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スタ"/>
      <sheetName val="注意"/>
      <sheetName val="Ａ1"/>
      <sheetName val="Ａ1別"/>
      <sheetName val="Ａ2-1"/>
      <sheetName val="Ａ2-2"/>
      <sheetName val="Ａ3"/>
      <sheetName val="Ｂ1"/>
      <sheetName val="Ｃ1"/>
      <sheetName val="Ｃ2"/>
      <sheetName val="Ｃ3"/>
      <sheetName val="Ｃ4"/>
      <sheetName val="Ｃ5"/>
      <sheetName val="Ｃ6-1"/>
      <sheetName val="Ｃ6-2"/>
      <sheetName val="別1"/>
      <sheetName val="別2"/>
      <sheetName val="別3"/>
      <sheetName val="別3-2"/>
      <sheetName val="別3-3"/>
      <sheetName val="別4"/>
      <sheetName val="写真"/>
      <sheetName val="概1"/>
      <sheetName val="概Ａ1別 "/>
      <sheetName val="概2"/>
      <sheetName val="概Ｃ6-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noFill/>
          <a:miter lim="800000"/>
          <a:headEnd/>
          <a:tailEnd/>
        </a:ln>
      </a:spPr>
      <a:bodyPr vertOverflow="clip" horzOverflow="clip" rtlCol="0" anchor="t"/>
      <a:lstStyle>
        <a:defPPr indent="0" algn="l">
          <a:defRPr kumimoji="1" sz="900" b="1">
            <a:solidFill>
              <a:schemeClr val="dk1">
                <a:lumMod val="100000"/>
              </a:schemeClr>
            </a:solidFill>
            <a:latin typeface="+mn-lt"/>
            <a:ea typeface="+mn-ea"/>
            <a:cs typeface="+mn-cs"/>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28D36-D8A5-410C-9B97-C9D892AEB36F}">
  <sheetPr codeName="Sheet02">
    <tabColor rgb="FFFF0000"/>
  </sheetPr>
  <dimension ref="B1:AZ83"/>
  <sheetViews>
    <sheetView showGridLines="0" view="pageBreakPreview" topLeftCell="A8" zoomScaleNormal="100" zoomScaleSheetLayoutView="100" workbookViewId="0"/>
  </sheetViews>
  <sheetFormatPr defaultColWidth="3.21875" defaultRowHeight="16.5" customHeight="1"/>
  <cols>
    <col min="1" max="2" width="0.88671875" style="162" customWidth="1"/>
    <col min="3" max="3" width="1.88671875" style="164" customWidth="1"/>
    <col min="4" max="4" width="1.88671875" style="162" customWidth="1"/>
    <col min="5" max="52" width="1.88671875" style="163" customWidth="1"/>
    <col min="53" max="193" width="1.88671875" style="162" customWidth="1"/>
    <col min="194" max="16384" width="3.21875" style="162"/>
  </cols>
  <sheetData>
    <row r="1" spans="2:51" ht="16.5" customHeight="1">
      <c r="B1" s="164" t="s">
        <v>563</v>
      </c>
      <c r="C1" s="162"/>
    </row>
    <row r="2" spans="2:51" ht="3.9" customHeight="1" thickBot="1"/>
    <row r="3" spans="2:51" ht="5.0999999999999996" customHeight="1" thickTop="1">
      <c r="B3" s="165"/>
      <c r="C3" s="166"/>
      <c r="D3" s="167"/>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9"/>
    </row>
    <row r="4" spans="2:51" ht="16.5" customHeight="1">
      <c r="B4" s="170"/>
      <c r="C4" s="443" t="s">
        <v>564</v>
      </c>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c r="AU4" s="443"/>
      <c r="AV4" s="443"/>
      <c r="AW4" s="443"/>
      <c r="AY4" s="171"/>
    </row>
    <row r="5" spans="2:51" ht="16.5" customHeight="1">
      <c r="B5" s="141"/>
      <c r="D5" s="163"/>
      <c r="E5" s="442" t="s">
        <v>568</v>
      </c>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4"/>
      <c r="AR5" s="444"/>
      <c r="AS5" s="444"/>
      <c r="AT5" s="444"/>
      <c r="AU5" s="444"/>
      <c r="AV5" s="444"/>
      <c r="AW5" s="444"/>
      <c r="AX5" s="444"/>
      <c r="AY5" s="171"/>
    </row>
    <row r="6" spans="2:51" ht="16.5" customHeight="1">
      <c r="B6" s="141"/>
      <c r="D6" s="163"/>
      <c r="E6" s="442" t="s">
        <v>565</v>
      </c>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c r="AP6" s="444"/>
      <c r="AQ6" s="444"/>
      <c r="AR6" s="444"/>
      <c r="AS6" s="444"/>
      <c r="AT6" s="444"/>
      <c r="AU6" s="444"/>
      <c r="AV6" s="444"/>
      <c r="AW6" s="444"/>
      <c r="AX6" s="444"/>
      <c r="AY6" s="171"/>
    </row>
    <row r="7" spans="2:51" ht="16.5" customHeight="1">
      <c r="B7" s="141"/>
      <c r="D7" s="163"/>
      <c r="E7" s="442" t="s">
        <v>625</v>
      </c>
      <c r="F7" s="444"/>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c r="AO7" s="444"/>
      <c r="AP7" s="444"/>
      <c r="AQ7" s="444"/>
      <c r="AR7" s="444"/>
      <c r="AS7" s="444"/>
      <c r="AT7" s="444"/>
      <c r="AU7" s="444"/>
      <c r="AV7" s="444"/>
      <c r="AW7" s="444"/>
      <c r="AX7" s="444"/>
      <c r="AY7" s="171"/>
    </row>
    <row r="8" spans="2:51" ht="16.5" customHeight="1">
      <c r="B8" s="141"/>
      <c r="D8" s="163"/>
      <c r="AY8" s="171"/>
    </row>
    <row r="9" spans="2:51" ht="16.5" customHeight="1">
      <c r="B9" s="141"/>
      <c r="C9" s="443" t="s">
        <v>566</v>
      </c>
      <c r="D9" s="443"/>
      <c r="E9" s="443"/>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Y9" s="171"/>
    </row>
    <row r="10" spans="2:51" ht="16.5" customHeight="1">
      <c r="B10" s="172"/>
      <c r="D10" s="163"/>
      <c r="E10" s="163" t="s">
        <v>592</v>
      </c>
      <c r="AY10" s="171"/>
    </row>
    <row r="11" spans="2:51" ht="16.5" customHeight="1">
      <c r="B11" s="172"/>
      <c r="D11" s="163"/>
      <c r="E11" s="163" t="s">
        <v>567</v>
      </c>
      <c r="AY11" s="171"/>
    </row>
    <row r="12" spans="2:51" ht="16.5" customHeight="1">
      <c r="B12" s="172"/>
      <c r="D12" s="173"/>
      <c r="AY12" s="171"/>
    </row>
    <row r="13" spans="2:51" ht="16.5" customHeight="1">
      <c r="B13" s="172"/>
      <c r="D13" s="174"/>
      <c r="E13" s="163" t="s">
        <v>569</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1"/>
    </row>
    <row r="14" spans="2:51" ht="16.5" customHeight="1">
      <c r="B14" s="172"/>
      <c r="D14" s="174"/>
      <c r="F14" s="175"/>
      <c r="G14" s="175" t="s">
        <v>570</v>
      </c>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1"/>
    </row>
    <row r="15" spans="2:51" ht="16.5" customHeight="1">
      <c r="B15" s="172"/>
      <c r="D15" s="174"/>
      <c r="F15" s="175"/>
      <c r="G15" s="175"/>
      <c r="H15" s="175"/>
      <c r="I15" s="175"/>
      <c r="J15" s="437" t="s">
        <v>572</v>
      </c>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175"/>
      <c r="AY15" s="171"/>
    </row>
    <row r="16" spans="2:51" ht="16.5" customHeight="1">
      <c r="B16" s="172"/>
      <c r="D16" s="174"/>
      <c r="F16" s="175"/>
      <c r="G16" s="175" t="s">
        <v>571</v>
      </c>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1"/>
    </row>
    <row r="17" spans="2:51" ht="16.5" customHeight="1">
      <c r="B17" s="172"/>
      <c r="D17" s="174"/>
      <c r="F17" s="175"/>
      <c r="G17" s="175"/>
      <c r="H17" s="175"/>
      <c r="I17" s="175"/>
      <c r="J17" s="437" t="s">
        <v>573</v>
      </c>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7"/>
      <c r="AW17" s="437"/>
      <c r="AX17" s="175"/>
      <c r="AY17" s="171"/>
    </row>
    <row r="18" spans="2:51" ht="16.5" customHeight="1">
      <c r="B18" s="172"/>
      <c r="D18" s="174"/>
      <c r="E18" s="175"/>
      <c r="F18" s="175"/>
      <c r="G18" s="175"/>
      <c r="H18" s="175"/>
      <c r="I18" s="175"/>
      <c r="J18" s="175"/>
      <c r="K18" s="175"/>
      <c r="L18" s="175"/>
      <c r="M18" s="175"/>
      <c r="N18" s="175"/>
      <c r="O18" s="175"/>
      <c r="P18" s="175"/>
      <c r="Q18" s="175"/>
      <c r="R18" s="175"/>
      <c r="S18" s="437" t="s">
        <v>574</v>
      </c>
      <c r="T18" s="437"/>
      <c r="U18" s="437"/>
      <c r="V18" s="437"/>
      <c r="W18" s="437"/>
      <c r="X18" s="437"/>
      <c r="Y18" s="437"/>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7"/>
      <c r="AW18" s="437"/>
      <c r="AX18" s="175"/>
      <c r="AY18" s="171"/>
    </row>
    <row r="19" spans="2:51" ht="16.5" customHeight="1">
      <c r="B19" s="172"/>
      <c r="D19" s="174"/>
      <c r="E19" s="175"/>
      <c r="F19" s="175"/>
      <c r="G19" s="175"/>
      <c r="H19" s="175"/>
      <c r="I19" s="175"/>
      <c r="J19" s="437" t="s">
        <v>575</v>
      </c>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175"/>
      <c r="AY19" s="171"/>
    </row>
    <row r="20" spans="2:51" ht="16.5" customHeight="1">
      <c r="B20" s="172"/>
      <c r="D20" s="174"/>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1"/>
    </row>
    <row r="21" spans="2:51" ht="16.5" customHeight="1">
      <c r="B21" s="172"/>
      <c r="C21" s="443" t="s">
        <v>576</v>
      </c>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175"/>
      <c r="AY21" s="171"/>
    </row>
    <row r="22" spans="2:51" ht="16.5" customHeight="1">
      <c r="B22" s="172"/>
      <c r="E22" s="437" t="s">
        <v>591</v>
      </c>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7"/>
      <c r="AW22" s="437"/>
      <c r="AX22" s="175"/>
      <c r="AY22" s="171"/>
    </row>
    <row r="23" spans="2:51" ht="16.5" customHeight="1">
      <c r="B23" s="172"/>
      <c r="D23" s="175"/>
      <c r="E23" s="439" t="s">
        <v>593</v>
      </c>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39"/>
      <c r="AM23" s="439"/>
      <c r="AN23" s="439"/>
      <c r="AO23" s="439"/>
      <c r="AP23" s="439"/>
      <c r="AQ23" s="439"/>
      <c r="AR23" s="439"/>
      <c r="AS23" s="439"/>
      <c r="AT23" s="439"/>
      <c r="AU23" s="439"/>
      <c r="AV23" s="439"/>
      <c r="AW23" s="439"/>
      <c r="AX23" s="175"/>
      <c r="AY23" s="171"/>
    </row>
    <row r="24" spans="2:51" ht="16.5" customHeight="1">
      <c r="B24" s="172"/>
      <c r="D24" s="175"/>
      <c r="E24" s="439" t="s">
        <v>594</v>
      </c>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175"/>
      <c r="AY24" s="171"/>
    </row>
    <row r="25" spans="2:51" ht="16.5" customHeight="1">
      <c r="B25" s="172"/>
      <c r="D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1"/>
    </row>
    <row r="26" spans="2:51" ht="16.5" customHeight="1">
      <c r="B26" s="172"/>
      <c r="C26" s="440" t="s">
        <v>577</v>
      </c>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175"/>
      <c r="AY26" s="171"/>
    </row>
    <row r="27" spans="2:51" ht="16.5" customHeight="1">
      <c r="B27" s="172"/>
      <c r="D27" s="174"/>
      <c r="E27" s="441" t="s">
        <v>578</v>
      </c>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1"/>
      <c r="AW27" s="441"/>
      <c r="AX27" s="175"/>
      <c r="AY27" s="171"/>
    </row>
    <row r="28" spans="2:51" ht="16.5" customHeight="1">
      <c r="B28" s="172"/>
      <c r="D28" s="174"/>
      <c r="E28" s="437" t="s">
        <v>579</v>
      </c>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7"/>
      <c r="AS28" s="437"/>
      <c r="AT28" s="437"/>
      <c r="AU28" s="437"/>
      <c r="AV28" s="437"/>
      <c r="AW28" s="437"/>
      <c r="AX28" s="175"/>
      <c r="AY28" s="171"/>
    </row>
    <row r="29" spans="2:51" ht="16.5" customHeight="1">
      <c r="B29" s="172"/>
      <c r="D29" s="174"/>
      <c r="E29" s="437" t="s">
        <v>580</v>
      </c>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37"/>
      <c r="AN29" s="437"/>
      <c r="AO29" s="437"/>
      <c r="AP29" s="437"/>
      <c r="AQ29" s="437"/>
      <c r="AR29" s="437"/>
      <c r="AS29" s="437"/>
      <c r="AT29" s="437"/>
      <c r="AU29" s="437"/>
      <c r="AV29" s="437"/>
      <c r="AW29" s="437"/>
      <c r="AX29" s="175"/>
      <c r="AY29" s="171"/>
    </row>
    <row r="30" spans="2:51" ht="16.5" customHeight="1">
      <c r="B30" s="172"/>
      <c r="D30" s="174"/>
      <c r="E30" s="437" t="s">
        <v>581</v>
      </c>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437"/>
      <c r="AU30" s="437"/>
      <c r="AV30" s="437"/>
      <c r="AW30" s="437"/>
      <c r="AX30" s="175"/>
      <c r="AY30" s="171"/>
    </row>
    <row r="31" spans="2:51" ht="16.5" customHeight="1">
      <c r="B31" s="172"/>
      <c r="D31" s="174"/>
      <c r="E31" s="437" t="s">
        <v>582</v>
      </c>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437"/>
      <c r="AO31" s="437"/>
      <c r="AP31" s="437"/>
      <c r="AQ31" s="437"/>
      <c r="AR31" s="437"/>
      <c r="AS31" s="437"/>
      <c r="AT31" s="437"/>
      <c r="AU31" s="437"/>
      <c r="AV31" s="437"/>
      <c r="AW31" s="437"/>
      <c r="AX31" s="175"/>
      <c r="AY31" s="171"/>
    </row>
    <row r="32" spans="2:51" ht="16.5" customHeight="1">
      <c r="B32" s="172"/>
      <c r="D32" s="174"/>
      <c r="E32" s="437" t="s">
        <v>583</v>
      </c>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437"/>
      <c r="AU32" s="437"/>
      <c r="AV32" s="437"/>
      <c r="AW32" s="437"/>
      <c r="AX32" s="175"/>
      <c r="AY32" s="171"/>
    </row>
    <row r="33" spans="2:52" ht="16.5" customHeight="1">
      <c r="B33" s="172"/>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5"/>
      <c r="AY33" s="171"/>
    </row>
    <row r="34" spans="2:52" ht="16.5" customHeight="1">
      <c r="B34" s="172"/>
      <c r="C34" s="442" t="s">
        <v>584</v>
      </c>
      <c r="D34" s="442"/>
      <c r="E34" s="442"/>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2"/>
      <c r="AW34" s="442"/>
      <c r="AX34" s="175"/>
      <c r="AY34" s="171"/>
    </row>
    <row r="35" spans="2:52" ht="16.5" customHeight="1">
      <c r="B35" s="172"/>
      <c r="D35" s="174"/>
      <c r="E35" s="437" t="s">
        <v>586</v>
      </c>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175"/>
      <c r="AY35" s="171"/>
    </row>
    <row r="36" spans="2:52" ht="16.5" customHeight="1">
      <c r="B36" s="172"/>
      <c r="D36" s="174"/>
      <c r="E36" s="437" t="s">
        <v>585</v>
      </c>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7"/>
      <c r="AW36" s="437"/>
      <c r="AX36" s="175"/>
      <c r="AY36" s="171"/>
    </row>
    <row r="37" spans="2:52" ht="16.5" customHeight="1" thickBot="1">
      <c r="B37" s="176"/>
      <c r="C37" s="177"/>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80"/>
    </row>
    <row r="38" spans="2:52" ht="16.5" customHeight="1" thickTop="1">
      <c r="D38" s="181"/>
      <c r="E38" s="181"/>
      <c r="F38" s="181"/>
      <c r="G38" s="181"/>
      <c r="H38" s="181"/>
      <c r="I38" s="181"/>
      <c r="J38" s="181"/>
      <c r="K38" s="182"/>
    </row>
    <row r="39" spans="2:52" ht="16.5" customHeight="1">
      <c r="B39" s="164"/>
      <c r="C39" s="438" t="s">
        <v>587</v>
      </c>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8"/>
      <c r="AS39" s="438"/>
      <c r="AT39" s="438"/>
      <c r="AU39" s="438"/>
      <c r="AV39" s="438"/>
      <c r="AW39" s="438"/>
    </row>
    <row r="40" spans="2:52" ht="16.5" customHeight="1">
      <c r="C40" s="436" t="s">
        <v>604</v>
      </c>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row>
    <row r="41" spans="2:52" ht="16.5" customHeight="1">
      <c r="C41" s="436" t="s">
        <v>605</v>
      </c>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row>
    <row r="42" spans="2:52" ht="16.5" customHeight="1">
      <c r="D42" s="183"/>
      <c r="E42" s="183"/>
      <c r="F42" s="183"/>
      <c r="G42" s="183"/>
      <c r="H42" s="183"/>
      <c r="I42" s="183"/>
      <c r="J42" s="183"/>
      <c r="K42" s="182"/>
    </row>
    <row r="43" spans="2:52" ht="16.5" customHeight="1">
      <c r="C43" s="436" t="s">
        <v>606</v>
      </c>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row>
    <row r="44" spans="2:52" ht="16.5" customHeight="1">
      <c r="C44" s="436" t="s">
        <v>607</v>
      </c>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Z44" s="162"/>
    </row>
    <row r="45" spans="2:52" ht="16.5" customHeight="1">
      <c r="D45" s="183"/>
      <c r="E45" s="183"/>
      <c r="F45" s="183"/>
      <c r="G45" s="183"/>
      <c r="H45" s="183"/>
      <c r="I45" s="183"/>
      <c r="J45" s="183"/>
      <c r="K45" s="182"/>
      <c r="AZ45" s="162"/>
    </row>
    <row r="46" spans="2:52" ht="16.5" customHeight="1">
      <c r="C46" s="436" t="s">
        <v>588</v>
      </c>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c r="AS46" s="437"/>
      <c r="AT46" s="437"/>
      <c r="AU46" s="437"/>
      <c r="AV46" s="437"/>
      <c r="AW46" s="437"/>
    </row>
    <row r="47" spans="2:52" ht="16.5" customHeight="1">
      <c r="C47" s="436" t="s">
        <v>589</v>
      </c>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7"/>
      <c r="AJ47" s="437"/>
      <c r="AK47" s="437"/>
      <c r="AL47" s="437"/>
      <c r="AM47" s="437"/>
      <c r="AN47" s="437"/>
      <c r="AO47" s="437"/>
      <c r="AP47" s="437"/>
      <c r="AQ47" s="437"/>
      <c r="AR47" s="437"/>
      <c r="AS47" s="437"/>
      <c r="AT47" s="437"/>
      <c r="AU47" s="437"/>
      <c r="AV47" s="437"/>
      <c r="AW47" s="437"/>
      <c r="AZ47" s="162"/>
    </row>
    <row r="48" spans="2:52" ht="16.5" customHeight="1">
      <c r="D48" s="183"/>
      <c r="E48" s="183"/>
      <c r="F48" s="183"/>
      <c r="G48" s="183"/>
      <c r="H48" s="183"/>
      <c r="I48" s="183"/>
      <c r="J48" s="183"/>
      <c r="K48" s="182"/>
      <c r="AZ48" s="162"/>
    </row>
    <row r="49" spans="2:52" ht="16.5" customHeight="1">
      <c r="C49" s="436" t="s">
        <v>608</v>
      </c>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row>
    <row r="50" spans="2:52" ht="16.5" customHeight="1">
      <c r="C50" s="436" t="s">
        <v>590</v>
      </c>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7"/>
      <c r="AW50" s="437"/>
      <c r="AZ50" s="162"/>
    </row>
    <row r="51" spans="2:52" ht="16.5" customHeight="1">
      <c r="D51" s="183"/>
      <c r="E51" s="183"/>
      <c r="F51" s="183"/>
      <c r="G51" s="183"/>
      <c r="H51" s="183"/>
      <c r="I51" s="183"/>
      <c r="J51" s="183"/>
      <c r="K51" s="182"/>
      <c r="AZ51" s="162"/>
    </row>
    <row r="52" spans="2:52" ht="16.5" customHeight="1">
      <c r="C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row>
    <row r="53" spans="2:52" ht="16.5" customHeight="1">
      <c r="D53" s="174"/>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Z53" s="162"/>
    </row>
    <row r="54" spans="2:52" ht="16.5" customHeight="1">
      <c r="C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row>
    <row r="55" spans="2:52" ht="16.5" customHeight="1">
      <c r="B55" s="164" t="s">
        <v>609</v>
      </c>
      <c r="C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row>
    <row r="56" spans="2:52" ht="16.5" customHeight="1">
      <c r="C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row>
    <row r="57" spans="2:52" ht="16.5" customHeight="1">
      <c r="C57" s="162" t="s">
        <v>615</v>
      </c>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row>
    <row r="58" spans="2:52" ht="16.5" customHeight="1">
      <c r="C58" s="162" t="s">
        <v>611</v>
      </c>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row>
    <row r="59" spans="2:52" ht="16.5" customHeight="1">
      <c r="C59" s="162" t="s">
        <v>610</v>
      </c>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2"/>
    </row>
    <row r="60" spans="2:52" ht="16.5" customHeight="1">
      <c r="C60" s="162" t="s">
        <v>616</v>
      </c>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row>
    <row r="61" spans="2:52" ht="16.5" customHeight="1">
      <c r="C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c r="AZ61" s="162"/>
    </row>
    <row r="62" spans="2:52" ht="16.5" customHeight="1">
      <c r="C62" s="162" t="s">
        <v>618</v>
      </c>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2"/>
    </row>
    <row r="63" spans="2:52" ht="16.5" customHeight="1">
      <c r="C63" s="162" t="s">
        <v>617</v>
      </c>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row>
    <row r="64" spans="2:52" ht="16.5" customHeight="1">
      <c r="C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row>
    <row r="65" spans="3:52" ht="16.5" customHeight="1">
      <c r="C65" s="162" t="s">
        <v>620</v>
      </c>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row>
    <row r="66" spans="3:52" ht="16.5" customHeight="1">
      <c r="C66" s="162" t="s">
        <v>621</v>
      </c>
    </row>
    <row r="68" spans="3:52" ht="16.5" customHeight="1">
      <c r="C68" s="162" t="s">
        <v>628</v>
      </c>
    </row>
    <row r="69" spans="3:52" ht="16.5" customHeight="1">
      <c r="C69" s="162" t="s">
        <v>629</v>
      </c>
    </row>
    <row r="71" spans="3:52" ht="16.5" customHeight="1">
      <c r="C71" s="162" t="s">
        <v>630</v>
      </c>
    </row>
    <row r="72" spans="3:52" ht="16.5" customHeight="1">
      <c r="C72" s="162" t="s">
        <v>631</v>
      </c>
      <c r="AZ72" s="162"/>
    </row>
    <row r="73" spans="3:52" ht="16.5" customHeight="1">
      <c r="C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row>
    <row r="74" spans="3:52" ht="16.5" customHeight="1">
      <c r="AZ74" s="162"/>
    </row>
    <row r="75" spans="3:52" ht="16.5" customHeight="1">
      <c r="C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row>
    <row r="76" spans="3:52" ht="16.5" customHeight="1">
      <c r="C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2"/>
    </row>
    <row r="77" spans="3:52" ht="16.5" customHeight="1">
      <c r="C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row>
    <row r="78" spans="3:52" ht="16.5" customHeight="1">
      <c r="C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row>
    <row r="79" spans="3:52" ht="16.5" customHeight="1">
      <c r="C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2"/>
    </row>
    <row r="80" spans="3:52" ht="16.5" customHeight="1">
      <c r="C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c r="AZ80" s="162"/>
    </row>
    <row r="81" spans="3:52" ht="16.5" customHeight="1">
      <c r="C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2"/>
    </row>
    <row r="82" spans="3:52" ht="16.5" customHeight="1">
      <c r="C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2"/>
    </row>
    <row r="83" spans="3:52" ht="16.5" customHeight="1">
      <c r="C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row>
  </sheetData>
  <sheetProtection algorithmName="SHA-512" hashValue="q35lghqmpFJ02ddpVgCPKNBDylLiB+qON/Ayqi07AQCD4lobs+bopfm8je7Qdq0iHOhfB1o3Cn/vD7yEh+RrhQ==" saltValue="tzaqQ1G8JiFm30kBF2+vnA==" spinCount="100000" sheet="1" selectLockedCells="1" selectUnlockedCells="1"/>
  <mergeCells count="32">
    <mergeCell ref="E23:AW23"/>
    <mergeCell ref="C4:AW4"/>
    <mergeCell ref="E5:AX5"/>
    <mergeCell ref="E6:AX6"/>
    <mergeCell ref="E7:AX7"/>
    <mergeCell ref="C9:AW9"/>
    <mergeCell ref="J15:AW15"/>
    <mergeCell ref="J17:AW17"/>
    <mergeCell ref="S18:AW18"/>
    <mergeCell ref="J19:AW19"/>
    <mergeCell ref="C21:AW21"/>
    <mergeCell ref="E22:AW22"/>
    <mergeCell ref="C39:AW39"/>
    <mergeCell ref="E24:AW24"/>
    <mergeCell ref="C26:AW26"/>
    <mergeCell ref="E27:AW27"/>
    <mergeCell ref="E28:AW28"/>
    <mergeCell ref="E29:AW29"/>
    <mergeCell ref="E30:AW30"/>
    <mergeCell ref="E31:AW31"/>
    <mergeCell ref="E32:AW32"/>
    <mergeCell ref="C34:AW34"/>
    <mergeCell ref="E35:AW35"/>
    <mergeCell ref="E36:AW36"/>
    <mergeCell ref="C49:AW49"/>
    <mergeCell ref="C50:AW50"/>
    <mergeCell ref="C40:AW40"/>
    <mergeCell ref="C41:AW41"/>
    <mergeCell ref="C43:AW43"/>
    <mergeCell ref="C44:AW44"/>
    <mergeCell ref="C46:AW46"/>
    <mergeCell ref="C47:AW47"/>
  </mergeCells>
  <phoneticPr fontId="5"/>
  <printOptions horizontalCentered="1"/>
  <pageMargins left="0.39370078740157483" right="0.39370078740157483" top="0.59055118110236227" bottom="0.39370078740157483" header="0.39370078740157483" footer="0.31496062992125984"/>
  <pageSetup paperSize="9" orientation="portrait" r:id="rId1"/>
  <headerFooter alignWithMargins="0">
    <oddHeader>&amp;R&amp;8東京都防火設備定期報告書類ご利用上の注意</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00B050"/>
    <pageSetUpPr fitToPage="1"/>
  </sheetPr>
  <dimension ref="B1:Z87"/>
  <sheetViews>
    <sheetView showGridLines="0" showZeros="0" view="pageBreakPreview" zoomScale="85" zoomScaleNormal="100" zoomScaleSheetLayoutView="85" workbookViewId="0">
      <selection activeCell="I16" sqref="I16"/>
    </sheetView>
  </sheetViews>
  <sheetFormatPr defaultColWidth="9" defaultRowHeight="9.6"/>
  <cols>
    <col min="1" max="1" width="2.88671875" style="56" customWidth="1"/>
    <col min="2" max="2" width="2.21875" style="56" customWidth="1"/>
    <col min="3" max="3" width="4.109375" style="56" customWidth="1"/>
    <col min="4" max="4" width="10" style="56" customWidth="1"/>
    <col min="5" max="5" width="15.6640625" style="56" customWidth="1"/>
    <col min="6" max="6" width="32" style="56" customWidth="1"/>
    <col min="7" max="7" width="9" style="56" hidden="1" customWidth="1"/>
    <col min="8" max="11" width="6.6640625" style="56" customWidth="1"/>
    <col min="12" max="12" width="1.6640625" style="56" customWidth="1"/>
    <col min="13" max="13" width="2.33203125" style="56" hidden="1" customWidth="1"/>
    <col min="14" max="14" width="2.21875" style="56" hidden="1" customWidth="1"/>
    <col min="15" max="15" width="0.77734375" style="39" hidden="1" customWidth="1"/>
    <col min="16" max="16" width="3" style="39" customWidth="1"/>
    <col min="17" max="17" width="3" style="39" hidden="1" customWidth="1"/>
    <col min="18" max="18" width="2.77734375" style="56" hidden="1" customWidth="1"/>
    <col min="19" max="19" width="4.109375" style="56" hidden="1" customWidth="1"/>
    <col min="20" max="20" width="9" style="56" hidden="1" customWidth="1"/>
    <col min="21" max="21" width="4.44140625" style="39" hidden="1" customWidth="1"/>
    <col min="22" max="25" width="11.44140625" style="39" hidden="1" customWidth="1"/>
    <col min="26" max="26" width="9" style="56" hidden="1" customWidth="1"/>
    <col min="27" max="29" width="9" style="56" customWidth="1"/>
    <col min="30" max="16384" width="9" style="56"/>
  </cols>
  <sheetData>
    <row r="1" spans="3:25">
      <c r="C1" s="55" t="s">
        <v>597</v>
      </c>
    </row>
    <row r="2" spans="3:25" ht="13.2">
      <c r="C2" s="691" t="s">
        <v>293</v>
      </c>
      <c r="D2" s="692"/>
      <c r="E2" s="692"/>
      <c r="F2" s="692"/>
      <c r="G2" s="692"/>
      <c r="H2" s="692"/>
      <c r="I2" s="692"/>
      <c r="J2" s="692"/>
      <c r="K2" s="692"/>
    </row>
    <row r="3" spans="3:25" ht="13.5" customHeight="1">
      <c r="C3" s="693" t="s">
        <v>208</v>
      </c>
      <c r="D3" s="693"/>
      <c r="E3" s="693"/>
      <c r="F3" s="693"/>
      <c r="G3" s="693"/>
      <c r="H3" s="693"/>
      <c r="I3" s="693"/>
      <c r="J3" s="693"/>
      <c r="K3" s="693"/>
      <c r="R3" s="39" t="s">
        <v>635</v>
      </c>
      <c r="S3" s="39" t="s">
        <v>638</v>
      </c>
    </row>
    <row r="4" spans="3:25" ht="12">
      <c r="C4" s="57"/>
      <c r="R4" s="39" t="s">
        <v>637</v>
      </c>
      <c r="S4" s="39" t="s">
        <v>639</v>
      </c>
    </row>
    <row r="5" spans="3:25" ht="13.5" customHeight="1">
      <c r="C5" s="694" t="s">
        <v>295</v>
      </c>
      <c r="D5" s="695"/>
      <c r="E5" s="58"/>
      <c r="F5" s="700" t="s">
        <v>296</v>
      </c>
      <c r="G5" s="701"/>
      <c r="H5" s="701"/>
      <c r="I5" s="702"/>
      <c r="J5" s="632" t="s">
        <v>188</v>
      </c>
      <c r="K5" s="643"/>
    </row>
    <row r="6" spans="3:25" ht="13.5" customHeight="1">
      <c r="C6" s="696"/>
      <c r="D6" s="697"/>
      <c r="E6" s="59" t="s">
        <v>297</v>
      </c>
      <c r="F6" s="703">
        <f>'検査結果表（防火扉入力用）'!E10</f>
        <v>0</v>
      </c>
      <c r="G6" s="704"/>
      <c r="H6" s="704"/>
      <c r="I6" s="705"/>
      <c r="J6" s="706">
        <f>'検査結果表（防火扉入力用）'!G10</f>
        <v>0</v>
      </c>
      <c r="K6" s="756"/>
    </row>
    <row r="7" spans="3:25" ht="13.5" customHeight="1">
      <c r="C7" s="696"/>
      <c r="D7" s="697"/>
      <c r="E7" s="708" t="s">
        <v>189</v>
      </c>
      <c r="F7" s="710">
        <f>'検査結果表（防火扉入力用）'!E11</f>
        <v>0</v>
      </c>
      <c r="G7" s="758"/>
      <c r="H7" s="758"/>
      <c r="I7" s="759"/>
      <c r="J7" s="706">
        <f>'検査結果表（防火扉入力用）'!G11</f>
        <v>0</v>
      </c>
      <c r="K7" s="756"/>
    </row>
    <row r="8" spans="3:25" ht="13.5" customHeight="1">
      <c r="C8" s="698"/>
      <c r="D8" s="699"/>
      <c r="E8" s="757"/>
      <c r="F8" s="710">
        <f>'検査結果表（防火扉入力用）'!E12</f>
        <v>0</v>
      </c>
      <c r="G8" s="758"/>
      <c r="H8" s="758"/>
      <c r="I8" s="759"/>
      <c r="J8" s="706">
        <f>'検査結果表（防火扉入力用）'!G12</f>
        <v>0</v>
      </c>
      <c r="K8" s="756"/>
    </row>
    <row r="10" spans="3:25" ht="12" customHeight="1">
      <c r="C10" s="617" t="s">
        <v>164</v>
      </c>
      <c r="D10" s="713" t="s">
        <v>298</v>
      </c>
      <c r="E10" s="714"/>
      <c r="F10" s="617" t="s">
        <v>187</v>
      </c>
      <c r="G10" s="686" t="s">
        <v>299</v>
      </c>
      <c r="H10" s="688" t="s">
        <v>186</v>
      </c>
      <c r="I10" s="689"/>
      <c r="J10" s="748"/>
      <c r="K10" s="617" t="s">
        <v>300</v>
      </c>
      <c r="L10" s="60"/>
      <c r="M10" s="60"/>
      <c r="N10" s="60"/>
      <c r="O10" s="43"/>
    </row>
    <row r="11" spans="3:25" ht="11.25" customHeight="1">
      <c r="C11" s="618"/>
      <c r="D11" s="715"/>
      <c r="E11" s="693"/>
      <c r="F11" s="618"/>
      <c r="G11" s="754"/>
      <c r="H11" s="618" t="s">
        <v>301</v>
      </c>
      <c r="I11" s="114" t="s">
        <v>165</v>
      </c>
      <c r="J11" s="115"/>
      <c r="K11" s="618"/>
      <c r="L11" s="60"/>
      <c r="M11" s="60"/>
      <c r="N11" s="60"/>
      <c r="O11" s="43"/>
      <c r="V11" s="39" t="s">
        <v>787</v>
      </c>
    </row>
    <row r="12" spans="3:25" ht="21" customHeight="1">
      <c r="C12" s="755"/>
      <c r="D12" s="716"/>
      <c r="E12" s="717"/>
      <c r="F12" s="619"/>
      <c r="G12" s="77"/>
      <c r="H12" s="755"/>
      <c r="I12" s="116"/>
      <c r="J12" s="117" t="s">
        <v>302</v>
      </c>
      <c r="K12" s="619"/>
      <c r="L12" s="60"/>
      <c r="M12" s="60"/>
      <c r="N12" s="60"/>
      <c r="O12" s="43"/>
      <c r="V12" s="205" t="s">
        <v>781</v>
      </c>
      <c r="W12" s="205" t="s">
        <v>782</v>
      </c>
      <c r="X12" s="205" t="s">
        <v>783</v>
      </c>
      <c r="Y12" s="205" t="s">
        <v>784</v>
      </c>
    </row>
    <row r="13" spans="3:25" ht="24.6" customHeight="1">
      <c r="C13" s="62" t="s">
        <v>303</v>
      </c>
      <c r="D13" s="682" t="s">
        <v>400</v>
      </c>
      <c r="E13" s="63" t="s">
        <v>190</v>
      </c>
      <c r="F13" s="63" t="s">
        <v>775</v>
      </c>
      <c r="G13" s="64"/>
      <c r="H13" s="407" t="str">
        <f>IF(V13="1","○",IF(W13="1","",IF(X13="1","",IF(Y13="1","―",""))))</f>
        <v/>
      </c>
      <c r="I13" s="407" t="str">
        <f>IF(V13="1","",IF(W13="1","○",IF(X13="1","○",IF(Y13="1","―",""))))</f>
        <v/>
      </c>
      <c r="J13" s="407" t="str">
        <f>IF(V13="1","",IF(W13="1","",IF(X13="1","○",IF(Y13="1","―",""))))</f>
        <v/>
      </c>
      <c r="K13" s="408">
        <f>'検査結果表（耐火ｸﾛｽｽｸﾘｰﾝ入力用）'!G6</f>
        <v>0</v>
      </c>
      <c r="U13" s="39" t="s">
        <v>785</v>
      </c>
      <c r="V13" s="207" t="str">
        <f>IF('検査結果表（耐火ｸﾛｽｽｸﾘｰﾝ入力用）'!F6="指摘なし","1","")</f>
        <v/>
      </c>
      <c r="W13" s="207" t="str">
        <f>IF('検査結果表（耐火ｸﾛｽｽｸﾘｰﾝ入力用）'!F6="要是正","1","")</f>
        <v/>
      </c>
      <c r="X13" s="207" t="str">
        <f>IF('検査結果表（耐火ｸﾛｽｽｸﾘｰﾝ入力用）'!F6="既存不適格","1","")</f>
        <v/>
      </c>
      <c r="Y13" s="207" t="str">
        <f>IF('検査結果表（耐火ｸﾛｽｽｸﾘｰﾝ入力用）'!F6="検査対象外（※G列に「―」を入力して下さい）","1","")</f>
        <v/>
      </c>
    </row>
    <row r="14" spans="3:25" ht="13.5" customHeight="1">
      <c r="C14" s="62" t="s">
        <v>830</v>
      </c>
      <c r="D14" s="682"/>
      <c r="E14" s="65" t="s">
        <v>209</v>
      </c>
      <c r="F14" s="65" t="s">
        <v>401</v>
      </c>
      <c r="G14" s="59"/>
      <c r="H14" s="407" t="str">
        <f t="shared" ref="H14:H35" si="0">IF(V14="1","○",IF(W14="1","",IF(X14="1","",IF(Y14="1","―",""))))</f>
        <v/>
      </c>
      <c r="I14" s="407" t="str">
        <f t="shared" ref="I14:I35" si="1">IF(V14="1","",IF(W14="1","○",IF(X14="1","○",IF(Y14="1","―",""))))</f>
        <v/>
      </c>
      <c r="J14" s="407" t="str">
        <f t="shared" ref="J14:J35" si="2">IF(V14="1","",IF(W14="1","",IF(X14="1","○",IF(Y14="1","―",""))))</f>
        <v/>
      </c>
      <c r="K14" s="408">
        <f>'検査結果表（耐火ｸﾛｽｽｸﾘｰﾝ入力用）'!G7</f>
        <v>0</v>
      </c>
      <c r="U14" s="39" t="s">
        <v>305</v>
      </c>
      <c r="V14" s="207" t="str">
        <f>IF('検査結果表（耐火ｸﾛｽｽｸﾘｰﾝ入力用）'!F7="指摘なし","1","")</f>
        <v/>
      </c>
      <c r="W14" s="207" t="str">
        <f>IF('検査結果表（耐火ｸﾛｽｽｸﾘｰﾝ入力用）'!F7="要是正","1","")</f>
        <v/>
      </c>
      <c r="X14" s="207" t="str">
        <f>IF('検査結果表（耐火ｸﾛｽｽｸﾘｰﾝ入力用）'!F7="既存不適格","1","")</f>
        <v/>
      </c>
      <c r="Y14" s="207" t="str">
        <f>IF('検査結果表（耐火ｸﾛｽｽｸﾘｰﾝ入力用）'!F7="検査対象外（※G列に「―」を入力して下さい）","1","")</f>
        <v/>
      </c>
    </row>
    <row r="15" spans="3:25" ht="13.8" customHeight="1">
      <c r="C15" s="62" t="s">
        <v>361</v>
      </c>
      <c r="D15" s="682"/>
      <c r="E15" s="685" t="s">
        <v>210</v>
      </c>
      <c r="F15" s="65" t="s">
        <v>402</v>
      </c>
      <c r="G15" s="59"/>
      <c r="H15" s="407" t="str">
        <f t="shared" si="0"/>
        <v/>
      </c>
      <c r="I15" s="407" t="str">
        <f t="shared" si="1"/>
        <v/>
      </c>
      <c r="J15" s="407" t="str">
        <f t="shared" si="2"/>
        <v/>
      </c>
      <c r="K15" s="408">
        <f>'検査結果表（耐火ｸﾛｽｽｸﾘｰﾝ入力用）'!G8</f>
        <v>0</v>
      </c>
      <c r="U15" s="39" t="s">
        <v>306</v>
      </c>
      <c r="V15" s="207" t="str">
        <f>IF('検査結果表（耐火ｸﾛｽｽｸﾘｰﾝ入力用）'!F8="指摘なし","1","")</f>
        <v/>
      </c>
      <c r="W15" s="207" t="str">
        <f>IF('検査結果表（耐火ｸﾛｽｽｸﾘｰﾝ入力用）'!F8="要是正","1","")</f>
        <v/>
      </c>
      <c r="X15" s="207" t="str">
        <f>IF('検査結果表（耐火ｸﾛｽｽｸﾘｰﾝ入力用）'!F8="既存不適格","1","")</f>
        <v/>
      </c>
      <c r="Y15" s="207" t="str">
        <f>IF('検査結果表（耐火ｸﾛｽｽｸﾘｰﾝ入力用）'!F8="検査対象外（※G列に「―」を入力して下さい）","1","")</f>
        <v/>
      </c>
    </row>
    <row r="16" spans="3:25" ht="13.5" customHeight="1">
      <c r="C16" s="62" t="s">
        <v>809</v>
      </c>
      <c r="D16" s="682"/>
      <c r="E16" s="685"/>
      <c r="F16" s="65" t="s">
        <v>366</v>
      </c>
      <c r="G16" s="59"/>
      <c r="H16" s="407" t="str">
        <f t="shared" si="0"/>
        <v/>
      </c>
      <c r="I16" s="407" t="str">
        <f t="shared" si="1"/>
        <v/>
      </c>
      <c r="J16" s="407" t="str">
        <f t="shared" si="2"/>
        <v/>
      </c>
      <c r="K16" s="408">
        <f>'検査結果表（耐火ｸﾛｽｽｸﾘｰﾝ入力用）'!G9</f>
        <v>0</v>
      </c>
      <c r="U16" s="39" t="s">
        <v>308</v>
      </c>
      <c r="V16" s="207" t="str">
        <f>IF('検査結果表（耐火ｸﾛｽｽｸﾘｰﾝ入力用）'!F9="指摘なし","1","")</f>
        <v/>
      </c>
      <c r="W16" s="207" t="str">
        <f>IF('検査結果表（耐火ｸﾛｽｽｸﾘｰﾝ入力用）'!F9="要是正","1","")</f>
        <v/>
      </c>
      <c r="X16" s="207" t="str">
        <f>IF('検査結果表（耐火ｸﾛｽｽｸﾘｰﾝ入力用）'!F9="既存不適格","1","")</f>
        <v/>
      </c>
      <c r="Y16" s="207" t="str">
        <f>IF('検査結果表（耐火ｸﾛｽｽｸﾘｰﾝ入力用）'!F9="検査対象外（※G列に「―」を入力して下さい）","1","")</f>
        <v/>
      </c>
    </row>
    <row r="17" spans="3:25" ht="13.5" customHeight="1">
      <c r="C17" s="62" t="s">
        <v>831</v>
      </c>
      <c r="D17" s="682"/>
      <c r="E17" s="65" t="s">
        <v>191</v>
      </c>
      <c r="F17" s="65" t="s">
        <v>741</v>
      </c>
      <c r="G17" s="59"/>
      <c r="H17" s="407" t="str">
        <f t="shared" si="0"/>
        <v/>
      </c>
      <c r="I17" s="407" t="str">
        <f t="shared" si="1"/>
        <v/>
      </c>
      <c r="J17" s="407" t="str">
        <f t="shared" si="2"/>
        <v/>
      </c>
      <c r="K17" s="408">
        <f>'検査結果表（耐火ｸﾛｽｽｸﾘｰﾝ入力用）'!G10</f>
        <v>0</v>
      </c>
      <c r="U17" s="39" t="s">
        <v>310</v>
      </c>
      <c r="V17" s="207" t="str">
        <f>IF('検査結果表（耐火ｸﾛｽｽｸﾘｰﾝ入力用）'!F10="指摘なし","1","")</f>
        <v/>
      </c>
      <c r="W17" s="207" t="str">
        <f>IF('検査結果表（耐火ｸﾛｽｽｸﾘｰﾝ入力用）'!F10="要是正","1","")</f>
        <v/>
      </c>
      <c r="X17" s="207" t="str">
        <f>IF('検査結果表（耐火ｸﾛｽｽｸﾘｰﾝ入力用）'!F10="既存不適格","1","")</f>
        <v/>
      </c>
      <c r="Y17" s="207" t="str">
        <f>IF('検査結果表（耐火ｸﾛｽｽｸﾘｰﾝ入力用）'!F10="検査対象外（※G列に「―」を入力して下さい）","1","")</f>
        <v/>
      </c>
    </row>
    <row r="18" spans="3:25" ht="19.2">
      <c r="C18" s="380" t="s">
        <v>854</v>
      </c>
      <c r="D18" s="682"/>
      <c r="E18" s="65" t="s">
        <v>368</v>
      </c>
      <c r="F18" s="132" t="s">
        <v>324</v>
      </c>
      <c r="G18" s="59"/>
      <c r="H18" s="407" t="str">
        <f t="shared" si="0"/>
        <v/>
      </c>
      <c r="I18" s="407" t="str">
        <f t="shared" si="1"/>
        <v/>
      </c>
      <c r="J18" s="407" t="str">
        <f t="shared" si="2"/>
        <v/>
      </c>
      <c r="K18" s="408">
        <f>'検査結果表（耐火ｸﾛｽｽｸﾘｰﾝ入力用）'!G11</f>
        <v>0</v>
      </c>
      <c r="U18" s="39" t="s">
        <v>312</v>
      </c>
      <c r="V18" s="207" t="str">
        <f>IF('検査結果表（耐火ｸﾛｽｽｸﾘｰﾝ入力用）'!F11="指摘なし","1","")</f>
        <v/>
      </c>
      <c r="W18" s="207" t="str">
        <f>IF('検査結果表（耐火ｸﾛｽｽｸﾘｰﾝ入力用）'!F11="要是正","1","")</f>
        <v/>
      </c>
      <c r="X18" s="207" t="str">
        <f>IF('検査結果表（耐火ｸﾛｽｽｸﾘｰﾝ入力用）'!F11="既存不適格","1","")</f>
        <v/>
      </c>
      <c r="Y18" s="207" t="str">
        <f>IF('検査結果表（耐火ｸﾛｽｽｸﾘｰﾝ入力用）'!F11="検査対象外（※G列に「―」を入力して下さい）","1","")</f>
        <v/>
      </c>
    </row>
    <row r="19" spans="3:25" ht="13.5" customHeight="1">
      <c r="C19" s="62" t="s">
        <v>833</v>
      </c>
      <c r="D19" s="682"/>
      <c r="E19" s="685" t="s">
        <v>799</v>
      </c>
      <c r="F19" s="65" t="s">
        <v>369</v>
      </c>
      <c r="G19" s="59"/>
      <c r="H19" s="407" t="str">
        <f t="shared" si="0"/>
        <v/>
      </c>
      <c r="I19" s="407" t="str">
        <f t="shared" si="1"/>
        <v/>
      </c>
      <c r="J19" s="407" t="str">
        <f t="shared" si="2"/>
        <v/>
      </c>
      <c r="K19" s="408">
        <f>'検査結果表（耐火ｸﾛｽｽｸﾘｰﾝ入力用）'!G12</f>
        <v>0</v>
      </c>
      <c r="U19" s="39" t="s">
        <v>314</v>
      </c>
      <c r="V19" s="207" t="str">
        <f>IF('検査結果表（耐火ｸﾛｽｽｸﾘｰﾝ入力用）'!F12="指摘なし","1","")</f>
        <v/>
      </c>
      <c r="W19" s="207" t="str">
        <f>IF('検査結果表（耐火ｸﾛｽｽｸﾘｰﾝ入力用）'!F12="要是正","1","")</f>
        <v/>
      </c>
      <c r="X19" s="207" t="str">
        <f>IF('検査結果表（耐火ｸﾛｽｽｸﾘｰﾝ入力用）'!F12="既存不適格","1","")</f>
        <v/>
      </c>
      <c r="Y19" s="207" t="str">
        <f>IF('検査結果表（耐火ｸﾛｽｽｸﾘｰﾝ入力用）'!F12="検査対象外（※G列に「―」を入力して下さい）","1","")</f>
        <v/>
      </c>
    </row>
    <row r="20" spans="3:25" ht="13.5" customHeight="1">
      <c r="C20" s="62" t="s">
        <v>834</v>
      </c>
      <c r="D20" s="682"/>
      <c r="E20" s="685"/>
      <c r="F20" s="65" t="s">
        <v>370</v>
      </c>
      <c r="G20" s="59"/>
      <c r="H20" s="407" t="str">
        <f t="shared" si="0"/>
        <v/>
      </c>
      <c r="I20" s="407" t="str">
        <f t="shared" si="1"/>
        <v/>
      </c>
      <c r="J20" s="407" t="str">
        <f t="shared" si="2"/>
        <v/>
      </c>
      <c r="K20" s="408">
        <f>'検査結果表（耐火ｸﾛｽｽｸﾘｰﾝ入力用）'!G13</f>
        <v>0</v>
      </c>
      <c r="U20" s="39" t="s">
        <v>317</v>
      </c>
      <c r="V20" s="207" t="str">
        <f>IF('検査結果表（耐火ｸﾛｽｽｸﾘｰﾝ入力用）'!F13="指摘なし","1","")</f>
        <v/>
      </c>
      <c r="W20" s="207" t="str">
        <f>IF('検査結果表（耐火ｸﾛｽｽｸﾘｰﾝ入力用）'!F13="要是正","1","")</f>
        <v/>
      </c>
      <c r="X20" s="207" t="str">
        <f>IF('検査結果表（耐火ｸﾛｽｽｸﾘｰﾝ入力用）'!F13="既存不適格","1","")</f>
        <v/>
      </c>
      <c r="Y20" s="207" t="str">
        <f>IF('検査結果表（耐火ｸﾛｽｽｸﾘｰﾝ入力用）'!F13="検査対象外（※G列に「―」を入力して下さい）","1","")</f>
        <v/>
      </c>
    </row>
    <row r="21" spans="3:25" ht="13.5" customHeight="1">
      <c r="C21" s="62" t="s">
        <v>835</v>
      </c>
      <c r="D21" s="682"/>
      <c r="E21" s="685"/>
      <c r="F21" s="65" t="s">
        <v>371</v>
      </c>
      <c r="G21" s="59"/>
      <c r="H21" s="407" t="str">
        <f t="shared" si="0"/>
        <v/>
      </c>
      <c r="I21" s="407" t="str">
        <f t="shared" si="1"/>
        <v/>
      </c>
      <c r="J21" s="407" t="str">
        <f t="shared" si="2"/>
        <v/>
      </c>
      <c r="K21" s="408">
        <f>'検査結果表（耐火ｸﾛｽｽｸﾘｰﾝ入力用）'!G14</f>
        <v>0</v>
      </c>
      <c r="U21" s="39" t="s">
        <v>319</v>
      </c>
      <c r="V21" s="207" t="str">
        <f>IF('検査結果表（耐火ｸﾛｽｽｸﾘｰﾝ入力用）'!F14="指摘なし","1","")</f>
        <v/>
      </c>
      <c r="W21" s="207" t="str">
        <f>IF('検査結果表（耐火ｸﾛｽｽｸﾘｰﾝ入力用）'!F14="要是正","1","")</f>
        <v/>
      </c>
      <c r="X21" s="207" t="str">
        <f>IF('検査結果表（耐火ｸﾛｽｽｸﾘｰﾝ入力用）'!F14="既存不適格","1","")</f>
        <v/>
      </c>
      <c r="Y21" s="207" t="str">
        <f>IF('検査結果表（耐火ｸﾛｽｽｸﾘｰﾝ入力用）'!F14="検査対象外（※G列に「―」を入力して下さい）","1","")</f>
        <v/>
      </c>
    </row>
    <row r="22" spans="3:25" ht="13.5" customHeight="1">
      <c r="C22" s="62" t="s">
        <v>836</v>
      </c>
      <c r="D22" s="682"/>
      <c r="E22" s="685"/>
      <c r="F22" s="65" t="s">
        <v>192</v>
      </c>
      <c r="G22" s="59"/>
      <c r="H22" s="407" t="str">
        <f t="shared" si="0"/>
        <v/>
      </c>
      <c r="I22" s="407" t="str">
        <f t="shared" si="1"/>
        <v/>
      </c>
      <c r="J22" s="407" t="str">
        <f t="shared" si="2"/>
        <v/>
      </c>
      <c r="K22" s="408">
        <f>'検査結果表（耐火ｸﾛｽｽｸﾘｰﾝ入力用）'!G15</f>
        <v>0</v>
      </c>
      <c r="U22" s="39" t="s">
        <v>320</v>
      </c>
      <c r="V22" s="207" t="str">
        <f>IF('検査結果表（耐火ｸﾛｽｽｸﾘｰﾝ入力用）'!F15="指摘なし","1","")</f>
        <v/>
      </c>
      <c r="W22" s="207" t="str">
        <f>IF('検査結果表（耐火ｸﾛｽｽｸﾘｰﾝ入力用）'!F15="要是正","1","")</f>
        <v/>
      </c>
      <c r="X22" s="207" t="str">
        <f>IF('検査結果表（耐火ｸﾛｽｽｸﾘｰﾝ入力用）'!F15="既存不適格","1","")</f>
        <v/>
      </c>
      <c r="Y22" s="207" t="str">
        <f>IF('検査結果表（耐火ｸﾛｽｽｸﾘｰﾝ入力用）'!F15="検査対象外（※G列に「―」を入力して下さい）","1","")</f>
        <v/>
      </c>
    </row>
    <row r="23" spans="3:25" ht="13.5" customHeight="1">
      <c r="C23" s="62" t="s">
        <v>837</v>
      </c>
      <c r="D23" s="682"/>
      <c r="E23" s="685"/>
      <c r="F23" s="65" t="s">
        <v>309</v>
      </c>
      <c r="G23" s="59"/>
      <c r="H23" s="407" t="str">
        <f t="shared" si="0"/>
        <v/>
      </c>
      <c r="I23" s="407" t="str">
        <f t="shared" si="1"/>
        <v/>
      </c>
      <c r="J23" s="407" t="str">
        <f t="shared" si="2"/>
        <v/>
      </c>
      <c r="K23" s="408">
        <f>'検査結果表（耐火ｸﾛｽｽｸﾘｰﾝ入力用）'!G16</f>
        <v>0</v>
      </c>
      <c r="U23" s="39" t="s">
        <v>321</v>
      </c>
      <c r="V23" s="207" t="str">
        <f>IF('検査結果表（耐火ｸﾛｽｽｸﾘｰﾝ入力用）'!F16="指摘なし","1","")</f>
        <v/>
      </c>
      <c r="W23" s="207" t="str">
        <f>IF('検査結果表（耐火ｸﾛｽｽｸﾘｰﾝ入力用）'!F16="要是正","1","")</f>
        <v/>
      </c>
      <c r="X23" s="207" t="str">
        <f>IF('検査結果表（耐火ｸﾛｽｽｸﾘｰﾝ入力用）'!F16="既存不適格","1","")</f>
        <v/>
      </c>
      <c r="Y23" s="207" t="str">
        <f>IF('検査結果表（耐火ｸﾛｽｽｸﾘｰﾝ入力用）'!F16="検査対象外（※G列に「―」を入力して下さい）","1","")</f>
        <v/>
      </c>
    </row>
    <row r="24" spans="3:25" ht="13.5" customHeight="1">
      <c r="C24" s="62" t="s">
        <v>838</v>
      </c>
      <c r="D24" s="685" t="s">
        <v>193</v>
      </c>
      <c r="E24" s="685" t="s">
        <v>194</v>
      </c>
      <c r="F24" s="65" t="s">
        <v>195</v>
      </c>
      <c r="G24" s="59"/>
      <c r="H24" s="407" t="str">
        <f t="shared" si="0"/>
        <v/>
      </c>
      <c r="I24" s="407" t="str">
        <f t="shared" si="1"/>
        <v/>
      </c>
      <c r="J24" s="407" t="str">
        <f t="shared" si="2"/>
        <v/>
      </c>
      <c r="K24" s="408">
        <f>'検査結果表（耐火ｸﾛｽｽｸﾘｰﾝ入力用）'!G17</f>
        <v>0</v>
      </c>
      <c r="U24" s="39" t="s">
        <v>322</v>
      </c>
      <c r="V24" s="207" t="str">
        <f>IF('検査結果表（耐火ｸﾛｽｽｸﾘｰﾝ入力用）'!F17="指摘なし","1","")</f>
        <v/>
      </c>
      <c r="W24" s="207" t="str">
        <f>IF('検査結果表（耐火ｸﾛｽｽｸﾘｰﾝ入力用）'!F17="要是正","1","")</f>
        <v/>
      </c>
      <c r="X24" s="207" t="str">
        <f>IF('検査結果表（耐火ｸﾛｽｽｸﾘｰﾝ入力用）'!F17="既存不適格","1","")</f>
        <v/>
      </c>
      <c r="Y24" s="207" t="str">
        <f>IF('検査結果表（耐火ｸﾛｽｽｸﾘｰﾝ入力用）'!F17="検査対象外（※G列に「―」を入力して下さい）","1","")</f>
        <v/>
      </c>
    </row>
    <row r="25" spans="3:25" ht="13.5" customHeight="1">
      <c r="C25" s="62" t="s">
        <v>839</v>
      </c>
      <c r="D25" s="685"/>
      <c r="E25" s="685"/>
      <c r="F25" s="65" t="s">
        <v>313</v>
      </c>
      <c r="G25" s="59"/>
      <c r="H25" s="407" t="str">
        <f t="shared" si="0"/>
        <v/>
      </c>
      <c r="I25" s="407" t="str">
        <f t="shared" si="1"/>
        <v/>
      </c>
      <c r="J25" s="407" t="str">
        <f t="shared" si="2"/>
        <v/>
      </c>
      <c r="K25" s="408">
        <f>'検査結果表（耐火ｸﾛｽｽｸﾘｰﾝ入力用）'!G18</f>
        <v>0</v>
      </c>
      <c r="U25" s="39" t="s">
        <v>325</v>
      </c>
      <c r="V25" s="207" t="str">
        <f>IF('検査結果表（耐火ｸﾛｽｽｸﾘｰﾝ入力用）'!F18="指摘なし","1","")</f>
        <v/>
      </c>
      <c r="W25" s="207" t="str">
        <f>IF('検査結果表（耐火ｸﾛｽｽｸﾘｰﾝ入力用）'!F18="要是正","1","")</f>
        <v/>
      </c>
      <c r="X25" s="207" t="str">
        <f>IF('検査結果表（耐火ｸﾛｽｽｸﾘｰﾝ入力用）'!F18="既存不適格","1","")</f>
        <v/>
      </c>
      <c r="Y25" s="207" t="str">
        <f>IF('検査結果表（耐火ｸﾛｽｽｸﾘｰﾝ入力用）'!F18="検査対象外（※G列に「―」を入力して下さい）","1","")</f>
        <v/>
      </c>
    </row>
    <row r="26" spans="3:25" ht="13.5" customHeight="1">
      <c r="C26" s="62" t="s">
        <v>840</v>
      </c>
      <c r="D26" s="685"/>
      <c r="E26" s="685" t="s">
        <v>207</v>
      </c>
      <c r="F26" s="65" t="s">
        <v>318</v>
      </c>
      <c r="G26" s="59"/>
      <c r="H26" s="407" t="str">
        <f t="shared" si="0"/>
        <v/>
      </c>
      <c r="I26" s="407" t="str">
        <f t="shared" si="1"/>
        <v/>
      </c>
      <c r="J26" s="407" t="str">
        <f t="shared" si="2"/>
        <v/>
      </c>
      <c r="K26" s="408">
        <f>'検査結果表（耐火ｸﾛｽｽｸﾘｰﾝ入力用）'!G19</f>
        <v>0</v>
      </c>
      <c r="U26" s="39" t="s">
        <v>327</v>
      </c>
      <c r="V26" s="207" t="str">
        <f>IF('検査結果表（耐火ｸﾛｽｽｸﾘｰﾝ入力用）'!F19="指摘なし","1","")</f>
        <v/>
      </c>
      <c r="W26" s="207" t="str">
        <f>IF('検査結果表（耐火ｸﾛｽｽｸﾘｰﾝ入力用）'!F19="要是正","1","")</f>
        <v/>
      </c>
      <c r="X26" s="207" t="str">
        <f>IF('検査結果表（耐火ｸﾛｽｽｸﾘｰﾝ入力用）'!F19="既存不適格","1","")</f>
        <v/>
      </c>
      <c r="Y26" s="207" t="str">
        <f>IF('検査結果表（耐火ｸﾛｽｽｸﾘｰﾝ入力用）'!F19="検査対象外（※G列に「―」を入力して下さい）","1","")</f>
        <v/>
      </c>
    </row>
    <row r="27" spans="3:25" ht="13.5" customHeight="1">
      <c r="C27" s="62" t="s">
        <v>841</v>
      </c>
      <c r="D27" s="685"/>
      <c r="E27" s="685"/>
      <c r="F27" s="65" t="s">
        <v>196</v>
      </c>
      <c r="G27" s="59"/>
      <c r="H27" s="407" t="str">
        <f t="shared" si="0"/>
        <v/>
      </c>
      <c r="I27" s="407" t="str">
        <f t="shared" si="1"/>
        <v/>
      </c>
      <c r="J27" s="407" t="str">
        <f t="shared" si="2"/>
        <v/>
      </c>
      <c r="K27" s="408">
        <f>'検査結果表（耐火ｸﾛｽｽｸﾘｰﾝ入力用）'!G20</f>
        <v>0</v>
      </c>
      <c r="U27" s="39" t="s">
        <v>328</v>
      </c>
      <c r="V27" s="207" t="str">
        <f>IF('検査結果表（耐火ｸﾛｽｽｸﾘｰﾝ入力用）'!F20="指摘なし","1","")</f>
        <v/>
      </c>
      <c r="W27" s="207" t="str">
        <f>IF('検査結果表（耐火ｸﾛｽｽｸﾘｰﾝ入力用）'!F20="要是正","1","")</f>
        <v/>
      </c>
      <c r="X27" s="207" t="str">
        <f>IF('検査結果表（耐火ｸﾛｽｽｸﾘｰﾝ入力用）'!F20="既存不適格","1","")</f>
        <v/>
      </c>
      <c r="Y27" s="207" t="str">
        <f>IF('検査結果表（耐火ｸﾛｽｽｸﾘｰﾝ入力用）'!F20="検査対象外（※G列に「―」を入力して下さい）","1","")</f>
        <v/>
      </c>
    </row>
    <row r="28" spans="3:25" ht="13.5" customHeight="1">
      <c r="C28" s="62" t="s">
        <v>842</v>
      </c>
      <c r="D28" s="685"/>
      <c r="E28" s="685"/>
      <c r="F28" s="65" t="s">
        <v>197</v>
      </c>
      <c r="G28" s="59"/>
      <c r="H28" s="407" t="str">
        <f t="shared" si="0"/>
        <v/>
      </c>
      <c r="I28" s="407" t="str">
        <f t="shared" si="1"/>
        <v/>
      </c>
      <c r="J28" s="407" t="str">
        <f t="shared" si="2"/>
        <v/>
      </c>
      <c r="K28" s="408">
        <f>'検査結果表（耐火ｸﾛｽｽｸﾘｰﾝ入力用）'!G21</f>
        <v>0</v>
      </c>
      <c r="U28" s="39" t="s">
        <v>330</v>
      </c>
      <c r="V28" s="207" t="str">
        <f>IF('検査結果表（耐火ｸﾛｽｽｸﾘｰﾝ入力用）'!F21="指摘なし","1","")</f>
        <v/>
      </c>
      <c r="W28" s="207" t="str">
        <f>IF('検査結果表（耐火ｸﾛｽｽｸﾘｰﾝ入力用）'!F21="要是正","1","")</f>
        <v/>
      </c>
      <c r="X28" s="207" t="str">
        <f>IF('検査結果表（耐火ｸﾛｽｽｸﾘｰﾝ入力用）'!F21="既存不適格","1","")</f>
        <v/>
      </c>
      <c r="Y28" s="207" t="str">
        <f>IF('検査結果表（耐火ｸﾛｽｽｸﾘｰﾝ入力用）'!F21="検査対象外（※G列に「―」を入力して下さい）","1","")</f>
        <v/>
      </c>
    </row>
    <row r="29" spans="3:25" ht="13.5" customHeight="1">
      <c r="C29" s="62" t="s">
        <v>843</v>
      </c>
      <c r="D29" s="685"/>
      <c r="E29" s="685"/>
      <c r="F29" s="65" t="s">
        <v>198</v>
      </c>
      <c r="G29" s="59"/>
      <c r="H29" s="407" t="str">
        <f t="shared" si="0"/>
        <v/>
      </c>
      <c r="I29" s="407" t="str">
        <f t="shared" si="1"/>
        <v/>
      </c>
      <c r="J29" s="407" t="str">
        <f t="shared" si="2"/>
        <v/>
      </c>
      <c r="K29" s="408">
        <f>'検査結果表（耐火ｸﾛｽｽｸﾘｰﾝ入力用）'!G22</f>
        <v>0</v>
      </c>
      <c r="U29" s="39" t="s">
        <v>331</v>
      </c>
      <c r="V29" s="207" t="str">
        <f>IF('検査結果表（耐火ｸﾛｽｽｸﾘｰﾝ入力用）'!F22="指摘なし","1","")</f>
        <v/>
      </c>
      <c r="W29" s="207" t="str">
        <f>IF('検査結果表（耐火ｸﾛｽｽｸﾘｰﾝ入力用）'!F22="要是正","1","")</f>
        <v/>
      </c>
      <c r="X29" s="207" t="str">
        <f>IF('検査結果表（耐火ｸﾛｽｽｸﾘｰﾝ入力用）'!F22="既存不適格","1","")</f>
        <v/>
      </c>
      <c r="Y29" s="207" t="str">
        <f>IF('検査結果表（耐火ｸﾛｽｽｸﾘｰﾝ入力用）'!F22="検査対象外（※G列に「―」を入力して下さい）","1","")</f>
        <v/>
      </c>
    </row>
    <row r="30" spans="3:25" ht="13.5" customHeight="1">
      <c r="C30" s="62" t="s">
        <v>844</v>
      </c>
      <c r="D30" s="685"/>
      <c r="E30" s="685" t="s">
        <v>323</v>
      </c>
      <c r="F30" s="65" t="s">
        <v>324</v>
      </c>
      <c r="G30" s="59"/>
      <c r="H30" s="407" t="str">
        <f t="shared" si="0"/>
        <v/>
      </c>
      <c r="I30" s="407" t="str">
        <f t="shared" si="1"/>
        <v/>
      </c>
      <c r="J30" s="407" t="str">
        <f t="shared" si="2"/>
        <v/>
      </c>
      <c r="K30" s="408">
        <f>'検査結果表（耐火ｸﾛｽｽｸﾘｰﾝ入力用）'!G23</f>
        <v>0</v>
      </c>
      <c r="U30" s="39" t="s">
        <v>372</v>
      </c>
      <c r="V30" s="207" t="str">
        <f>IF('検査結果表（耐火ｸﾛｽｽｸﾘｰﾝ入力用）'!F23="指摘なし","1","")</f>
        <v/>
      </c>
      <c r="W30" s="207" t="str">
        <f>IF('検査結果表（耐火ｸﾛｽｽｸﾘｰﾝ入力用）'!F23="要是正","1","")</f>
        <v/>
      </c>
      <c r="X30" s="207" t="str">
        <f>IF('検査結果表（耐火ｸﾛｽｽｸﾘｰﾝ入力用）'!F23="既存不適格","1","")</f>
        <v/>
      </c>
      <c r="Y30" s="207" t="str">
        <f>IF('検査結果表（耐火ｸﾛｽｽｸﾘｰﾝ入力用）'!F23="検査対象外（※G列に「―」を入力して下さい）","1","")</f>
        <v/>
      </c>
    </row>
    <row r="31" spans="3:25" ht="13.5" customHeight="1">
      <c r="C31" s="62" t="s">
        <v>845</v>
      </c>
      <c r="D31" s="685"/>
      <c r="E31" s="685"/>
      <c r="F31" s="65" t="s">
        <v>326</v>
      </c>
      <c r="G31" s="59"/>
      <c r="H31" s="407" t="str">
        <f t="shared" si="0"/>
        <v/>
      </c>
      <c r="I31" s="407" t="str">
        <f t="shared" si="1"/>
        <v/>
      </c>
      <c r="J31" s="407" t="str">
        <f t="shared" si="2"/>
        <v/>
      </c>
      <c r="K31" s="408">
        <f>'検査結果表（耐火ｸﾛｽｽｸﾘｰﾝ入力用）'!G24</f>
        <v>0</v>
      </c>
      <c r="U31" s="39" t="s">
        <v>373</v>
      </c>
      <c r="V31" s="207" t="str">
        <f>IF('検査結果表（耐火ｸﾛｽｽｸﾘｰﾝ入力用）'!F24="指摘なし","1","")</f>
        <v/>
      </c>
      <c r="W31" s="207" t="str">
        <f>IF('検査結果表（耐火ｸﾛｽｽｸﾘｰﾝ入力用）'!F24="要是正","1","")</f>
        <v/>
      </c>
      <c r="X31" s="207" t="str">
        <f>IF('検査結果表（耐火ｸﾛｽｽｸﾘｰﾝ入力用）'!F24="既存不適格","1","")</f>
        <v/>
      </c>
      <c r="Y31" s="207" t="str">
        <f>IF('検査結果表（耐火ｸﾛｽｽｸﾘｰﾝ入力用）'!F24="検査対象外（※G列に「―」を入力して下さい）","1","")</f>
        <v/>
      </c>
    </row>
    <row r="32" spans="3:25" ht="13.5" customHeight="1">
      <c r="C32" s="62" t="s">
        <v>846</v>
      </c>
      <c r="D32" s="685"/>
      <c r="E32" s="65" t="s">
        <v>199</v>
      </c>
      <c r="F32" s="65" t="s">
        <v>316</v>
      </c>
      <c r="G32" s="59"/>
      <c r="H32" s="407" t="str">
        <f t="shared" si="0"/>
        <v/>
      </c>
      <c r="I32" s="407" t="str">
        <f t="shared" si="1"/>
        <v/>
      </c>
      <c r="J32" s="407" t="str">
        <f t="shared" si="2"/>
        <v/>
      </c>
      <c r="K32" s="408">
        <f>'検査結果表（耐火ｸﾛｽｽｸﾘｰﾝ入力用）'!G25</f>
        <v>0</v>
      </c>
      <c r="U32" s="39" t="s">
        <v>374</v>
      </c>
      <c r="V32" s="207" t="str">
        <f>IF('検査結果表（耐火ｸﾛｽｽｸﾘｰﾝ入力用）'!F25="指摘なし","1","")</f>
        <v/>
      </c>
      <c r="W32" s="207" t="str">
        <f>IF('検査結果表（耐火ｸﾛｽｽｸﾘｰﾝ入力用）'!F25="要是正","1","")</f>
        <v/>
      </c>
      <c r="X32" s="207" t="str">
        <f>IF('検査結果表（耐火ｸﾛｽｽｸﾘｰﾝ入力用）'!F25="既存不適格","1","")</f>
        <v/>
      </c>
      <c r="Y32" s="207" t="str">
        <f>IF('検査結果表（耐火ｸﾛｽｽｸﾘｰﾝ入力用）'!F25="検査対象外（※G列に「―」を入力して下さい）","1","")</f>
        <v/>
      </c>
    </row>
    <row r="33" spans="2:25" ht="13.5" customHeight="1">
      <c r="C33" s="62" t="s">
        <v>847</v>
      </c>
      <c r="D33" s="685"/>
      <c r="E33" s="65" t="s">
        <v>200</v>
      </c>
      <c r="F33" s="65" t="s">
        <v>316</v>
      </c>
      <c r="G33" s="59"/>
      <c r="H33" s="407" t="str">
        <f t="shared" si="0"/>
        <v/>
      </c>
      <c r="I33" s="407" t="str">
        <f t="shared" si="1"/>
        <v/>
      </c>
      <c r="J33" s="407" t="str">
        <f t="shared" si="2"/>
        <v/>
      </c>
      <c r="K33" s="408">
        <f>'検査結果表（耐火ｸﾛｽｽｸﾘｰﾝ入力用）'!G26</f>
        <v>0</v>
      </c>
      <c r="U33" s="39" t="s">
        <v>375</v>
      </c>
      <c r="V33" s="207" t="str">
        <f>IF('検査結果表（耐火ｸﾛｽｽｸﾘｰﾝ入力用）'!F26="指摘なし","1","")</f>
        <v/>
      </c>
      <c r="W33" s="207" t="str">
        <f>IF('検査結果表（耐火ｸﾛｽｽｸﾘｰﾝ入力用）'!F26="要是正","1","")</f>
        <v/>
      </c>
      <c r="X33" s="207" t="str">
        <f>IF('検査結果表（耐火ｸﾛｽｽｸﾘｰﾝ入力用）'!F26="既存不適格","1","")</f>
        <v/>
      </c>
      <c r="Y33" s="207" t="str">
        <f>IF('検査結果表（耐火ｸﾛｽｽｸﾘｰﾝ入力用）'!F26="検査対象外（※G列に「―」を入力して下さい）","1","")</f>
        <v/>
      </c>
    </row>
    <row r="34" spans="2:25" ht="13.5" customHeight="1">
      <c r="C34" s="62" t="s">
        <v>848</v>
      </c>
      <c r="D34" s="742" t="s">
        <v>201</v>
      </c>
      <c r="E34" s="743"/>
      <c r="F34" s="65" t="s">
        <v>403</v>
      </c>
      <c r="G34" s="59"/>
      <c r="H34" s="407" t="str">
        <f t="shared" si="0"/>
        <v/>
      </c>
      <c r="I34" s="407" t="str">
        <f t="shared" si="1"/>
        <v/>
      </c>
      <c r="J34" s="407" t="str">
        <f t="shared" si="2"/>
        <v/>
      </c>
      <c r="K34" s="408">
        <f>'検査結果表（耐火ｸﾛｽｽｸﾘｰﾝ入力用）'!G27</f>
        <v>0</v>
      </c>
      <c r="U34" s="39" t="s">
        <v>376</v>
      </c>
      <c r="V34" s="207" t="str">
        <f>IF('検査結果表（耐火ｸﾛｽｽｸﾘｰﾝ入力用）'!F27="指摘なし","1","")</f>
        <v/>
      </c>
      <c r="W34" s="207" t="str">
        <f>IF('検査結果表（耐火ｸﾛｽｽｸﾘｰﾝ入力用）'!F27="要是正","1","")</f>
        <v/>
      </c>
      <c r="X34" s="207" t="str">
        <f>IF('検査結果表（耐火ｸﾛｽｽｸﾘｰﾝ入力用）'!F27="既存不適格","1","")</f>
        <v/>
      </c>
      <c r="Y34" s="207" t="str">
        <f>IF('検査結果表（耐火ｸﾛｽｽｸﾘｰﾝ入力用）'!F27="検査対象外（※G列に「―」を入力して下さい）","1","")</f>
        <v/>
      </c>
    </row>
    <row r="35" spans="2:25" ht="13.5" customHeight="1">
      <c r="C35" s="62" t="s">
        <v>849</v>
      </c>
      <c r="D35" s="744"/>
      <c r="E35" s="745"/>
      <c r="F35" s="78" t="s">
        <v>332</v>
      </c>
      <c r="G35" s="69"/>
      <c r="H35" s="407" t="str">
        <f t="shared" si="0"/>
        <v/>
      </c>
      <c r="I35" s="407" t="str">
        <f t="shared" si="1"/>
        <v/>
      </c>
      <c r="J35" s="407" t="str">
        <f t="shared" si="2"/>
        <v/>
      </c>
      <c r="K35" s="408">
        <f>'検査結果表（耐火ｸﾛｽｽｸﾘｰﾝ入力用）'!G28</f>
        <v>0</v>
      </c>
      <c r="U35" s="39" t="s">
        <v>377</v>
      </c>
      <c r="V35" s="207" t="str">
        <f>IF('検査結果表（耐火ｸﾛｽｽｸﾘｰﾝ入力用）'!F28="指摘なし","1","")</f>
        <v/>
      </c>
      <c r="W35" s="207" t="str">
        <f>IF('検査結果表（耐火ｸﾛｽｽｸﾘｰﾝ入力用）'!F28="要是正","1","")</f>
        <v/>
      </c>
      <c r="X35" s="207" t="str">
        <f>IF('検査結果表（耐火ｸﾛｽｽｸﾘｰﾝ入力用）'!F28="既存不適格","1","")</f>
        <v/>
      </c>
      <c r="Y35" s="207" t="str">
        <f>IF('検査結果表（耐火ｸﾛｽｽｸﾘｰﾝ入力用）'!F28="検査対象外（※G列に「―」を入力して下さい）","1","")</f>
        <v/>
      </c>
    </row>
    <row r="36" spans="2:25" ht="13.5" customHeight="1">
      <c r="C36" s="670" t="s">
        <v>333</v>
      </c>
      <c r="D36" s="671"/>
      <c r="E36" s="671"/>
      <c r="F36" s="671"/>
      <c r="G36" s="671"/>
      <c r="H36" s="671"/>
      <c r="I36" s="671"/>
      <c r="J36" s="671"/>
      <c r="K36" s="672"/>
      <c r="U36" s="39" t="s">
        <v>786</v>
      </c>
    </row>
    <row r="37" spans="2:25" ht="13.5" customHeight="1">
      <c r="C37" s="403">
        <f>'検査結果表（耐火ｸﾛｽｽｸﾘｰﾝ入力用）'!B30</f>
        <v>0</v>
      </c>
      <c r="D37" s="751" t="str">
        <f>'検査結果表（耐火ｸﾛｽｽｸﾘｰﾝ入力用）'!C30</f>
        <v/>
      </c>
      <c r="E37" s="752"/>
      <c r="F37" s="753"/>
      <c r="G37" s="394"/>
      <c r="H37" s="407" t="str">
        <f t="shared" ref="H37:H39" si="3">IF(V37="1","○",IF(W37="1","",IF(X37="1","",IF(Y37="1","―",""))))</f>
        <v/>
      </c>
      <c r="I37" s="407" t="str">
        <f t="shared" ref="I37:I39" si="4">IF(V37="1","",IF(W37="1","○",IF(X37="1","○",IF(Y37="1","―",""))))</f>
        <v/>
      </c>
      <c r="J37" s="407" t="str">
        <f t="shared" ref="J37:J39" si="5">IF(V37="1","",IF(W37="1","",IF(X37="1","○",IF(Y37="1","―",""))))</f>
        <v/>
      </c>
      <c r="K37" s="408">
        <f>'検査結果表（耐火ｸﾛｽｽｸﾘｰﾝ入力用）'!G30</f>
        <v>0</v>
      </c>
      <c r="V37" s="207" t="str">
        <f>IF('検査結果表（耐火ｸﾛｽｽｸﾘｰﾝ入力用）'!F30="指摘なし","1","")</f>
        <v/>
      </c>
      <c r="W37" s="207" t="str">
        <f>IF('検査結果表（耐火ｸﾛｽｽｸﾘｰﾝ入力用）'!F30="要是正","1","")</f>
        <v/>
      </c>
      <c r="X37" s="207" t="str">
        <f>IF('検査結果表（耐火ｸﾛｽｽｸﾘｰﾝ入力用）'!F30="既存不適格","1","")</f>
        <v/>
      </c>
      <c r="Y37" s="207" t="str">
        <f>IF('検査結果表（耐火ｸﾛｽｽｸﾘｰﾝ入力用）'!F30="検査対象外（※G列に「―」を入力して下さい）","1","")</f>
        <v/>
      </c>
    </row>
    <row r="38" spans="2:25" ht="13.5" customHeight="1">
      <c r="C38" s="403">
        <f>'検査結果表（耐火ｸﾛｽｽｸﾘｰﾝ入力用）'!B31</f>
        <v>0</v>
      </c>
      <c r="D38" s="751">
        <f>'検査結果表（耐火ｸﾛｽｽｸﾘｰﾝ入力用）'!C31</f>
        <v>0</v>
      </c>
      <c r="E38" s="752"/>
      <c r="F38" s="753"/>
      <c r="G38" s="394"/>
      <c r="H38" s="407" t="str">
        <f t="shared" si="3"/>
        <v/>
      </c>
      <c r="I38" s="407" t="str">
        <f t="shared" si="4"/>
        <v/>
      </c>
      <c r="J38" s="407" t="str">
        <f t="shared" si="5"/>
        <v/>
      </c>
      <c r="K38" s="408">
        <f>'検査結果表（耐火ｸﾛｽｽｸﾘｰﾝ入力用）'!G31</f>
        <v>0</v>
      </c>
      <c r="V38" s="207" t="str">
        <f>IF('検査結果表（耐火ｸﾛｽｽｸﾘｰﾝ入力用）'!F31="指摘なし","1","")</f>
        <v/>
      </c>
      <c r="W38" s="207" t="str">
        <f>IF('検査結果表（耐火ｸﾛｽｽｸﾘｰﾝ入力用）'!F31="要是正","1","")</f>
        <v/>
      </c>
      <c r="X38" s="207" t="str">
        <f>IF('検査結果表（耐火ｸﾛｽｽｸﾘｰﾝ入力用）'!F31="既存不適格","1","")</f>
        <v/>
      </c>
      <c r="Y38" s="207" t="str">
        <f>IF('検査結果表（耐火ｸﾛｽｽｸﾘｰﾝ入力用）'!F31="検査対象外（※G列に「―」を入力して下さい）","1","")</f>
        <v/>
      </c>
    </row>
    <row r="39" spans="2:25" ht="13.5" customHeight="1">
      <c r="C39" s="403">
        <f>'検査結果表（耐火ｸﾛｽｽｸﾘｰﾝ入力用）'!B32</f>
        <v>0</v>
      </c>
      <c r="D39" s="751">
        <f>'検査結果表（耐火ｸﾛｽｽｸﾘｰﾝ入力用）'!C32</f>
        <v>0</v>
      </c>
      <c r="E39" s="752"/>
      <c r="F39" s="753"/>
      <c r="G39" s="394"/>
      <c r="H39" s="407" t="str">
        <f t="shared" si="3"/>
        <v/>
      </c>
      <c r="I39" s="407" t="str">
        <f t="shared" si="4"/>
        <v/>
      </c>
      <c r="J39" s="407" t="str">
        <f t="shared" si="5"/>
        <v/>
      </c>
      <c r="K39" s="408">
        <f>'検査結果表（耐火ｸﾛｽｽｸﾘｰﾝ入力用）'!G32</f>
        <v>0</v>
      </c>
      <c r="V39" s="207" t="str">
        <f>IF('検査結果表（耐火ｸﾛｽｽｸﾘｰﾝ入力用）'!F32="指摘なし","1","")</f>
        <v/>
      </c>
      <c r="W39" s="207" t="str">
        <f>IF('検査結果表（耐火ｸﾛｽｽｸﾘｰﾝ入力用）'!F32="要是正","1","")</f>
        <v/>
      </c>
      <c r="X39" s="207" t="str">
        <f>IF('検査結果表（耐火ｸﾛｽｽｸﾘｰﾝ入力用）'!F32="既存不適格","1","")</f>
        <v/>
      </c>
      <c r="Y39" s="207" t="str">
        <f>IF('検査結果表（耐火ｸﾛｽｽｸﾘｰﾝ入力用）'!F32="検査対象外（※G列に「―」を入力して下さい）","1","")</f>
        <v/>
      </c>
    </row>
    <row r="40" spans="2:25" ht="13.5" customHeight="1">
      <c r="C40" s="746" t="s">
        <v>334</v>
      </c>
      <c r="D40" s="747"/>
      <c r="E40" s="747"/>
      <c r="F40" s="747"/>
      <c r="G40" s="71"/>
      <c r="H40" s="71"/>
      <c r="I40" s="71"/>
      <c r="J40" s="71"/>
      <c r="K40" s="72"/>
    </row>
    <row r="41" spans="2:25" ht="21" customHeight="1">
      <c r="C41" s="73" t="s">
        <v>164</v>
      </c>
      <c r="D41" s="675" t="s">
        <v>184</v>
      </c>
      <c r="E41" s="748"/>
      <c r="F41" s="74" t="s">
        <v>335</v>
      </c>
      <c r="G41" s="749" t="s">
        <v>203</v>
      </c>
      <c r="H41" s="749"/>
      <c r="I41" s="749"/>
      <c r="J41" s="750"/>
      <c r="K41" s="54" t="s">
        <v>204</v>
      </c>
    </row>
    <row r="42" spans="2:25" ht="21.6" customHeight="1">
      <c r="B42" s="127"/>
      <c r="C42" s="401">
        <f>'検査結果表（耐火ｸﾛｽｽｸﾘｰﾝ入力用）'!B35</f>
        <v>0</v>
      </c>
      <c r="D42" s="760" t="str">
        <f>'検査結果表（耐火ｸﾛｽｽｸﾘｰﾝ入力用）'!C35</f>
        <v/>
      </c>
      <c r="E42" s="761"/>
      <c r="F42" s="402">
        <f>'検査結果表（耐火ｸﾛｽｽｸﾘｰﾝ入力用）'!E35</f>
        <v>0</v>
      </c>
      <c r="G42" s="396"/>
      <c r="H42" s="762">
        <f>'検査結果表（耐火ｸﾛｽｽｸﾘｰﾝ入力用）'!F35</f>
        <v>0</v>
      </c>
      <c r="I42" s="763"/>
      <c r="J42" s="761"/>
      <c r="K42" s="397">
        <f>'検査結果表（耐火ｸﾛｽｽｸﾘｰﾝ入力用）'!G35</f>
        <v>0</v>
      </c>
    </row>
    <row r="43" spans="2:25" ht="21.6" customHeight="1">
      <c r="B43" s="127"/>
      <c r="C43" s="401">
        <f>'検査結果表（耐火ｸﾛｽｽｸﾘｰﾝ入力用）'!B36</f>
        <v>0</v>
      </c>
      <c r="D43" s="760" t="str">
        <f>'検査結果表（耐火ｸﾛｽｽｸﾘｰﾝ入力用）'!C36</f>
        <v/>
      </c>
      <c r="E43" s="761"/>
      <c r="F43" s="402">
        <f>'検査結果表（耐火ｸﾛｽｽｸﾘｰﾝ入力用）'!E36</f>
        <v>0</v>
      </c>
      <c r="G43" s="396"/>
      <c r="H43" s="762">
        <f>'検査結果表（耐火ｸﾛｽｽｸﾘｰﾝ入力用）'!F36</f>
        <v>0</v>
      </c>
      <c r="I43" s="763"/>
      <c r="J43" s="761"/>
      <c r="K43" s="397">
        <f>'検査結果表（耐火ｸﾛｽｽｸﾘｰﾝ入力用）'!G36</f>
        <v>0</v>
      </c>
    </row>
    <row r="44" spans="2:25" ht="21.6" customHeight="1">
      <c r="B44" s="127"/>
      <c r="C44" s="401">
        <f>'検査結果表（耐火ｸﾛｽｽｸﾘｰﾝ入力用）'!B37</f>
        <v>0</v>
      </c>
      <c r="D44" s="760" t="str">
        <f>'検査結果表（耐火ｸﾛｽｽｸﾘｰﾝ入力用）'!C37</f>
        <v/>
      </c>
      <c r="E44" s="761"/>
      <c r="F44" s="402">
        <f>'検査結果表（耐火ｸﾛｽｽｸﾘｰﾝ入力用）'!E37</f>
        <v>0</v>
      </c>
      <c r="G44" s="396"/>
      <c r="H44" s="762">
        <f>'検査結果表（耐火ｸﾛｽｽｸﾘｰﾝ入力用）'!F37</f>
        <v>0</v>
      </c>
      <c r="I44" s="763"/>
      <c r="J44" s="761"/>
      <c r="K44" s="397">
        <f>'検査結果表（耐火ｸﾛｽｽｸﾘｰﾝ入力用）'!G37</f>
        <v>0</v>
      </c>
    </row>
    <row r="45" spans="2:25" ht="21.6" customHeight="1">
      <c r="B45" s="127"/>
      <c r="C45" s="401">
        <f>'検査結果表（耐火ｸﾛｽｽｸﾘｰﾝ入力用）'!B38</f>
        <v>0</v>
      </c>
      <c r="D45" s="760" t="str">
        <f>'検査結果表（耐火ｸﾛｽｽｸﾘｰﾝ入力用）'!C38</f>
        <v/>
      </c>
      <c r="E45" s="761"/>
      <c r="F45" s="402">
        <f>'検査結果表（耐火ｸﾛｽｽｸﾘｰﾝ入力用）'!E38</f>
        <v>0</v>
      </c>
      <c r="G45" s="396"/>
      <c r="H45" s="762">
        <f>'検査結果表（耐火ｸﾛｽｽｸﾘｰﾝ入力用）'!F38</f>
        <v>0</v>
      </c>
      <c r="I45" s="763"/>
      <c r="J45" s="761"/>
      <c r="K45" s="397">
        <f>'検査結果表（耐火ｸﾛｽｽｸﾘｰﾝ入力用）'!G38</f>
        <v>0</v>
      </c>
    </row>
    <row r="46" spans="2:25" ht="21.6" customHeight="1">
      <c r="B46" s="127"/>
      <c r="C46" s="401">
        <f>'検査結果表（耐火ｸﾛｽｽｸﾘｰﾝ入力用）'!B39</f>
        <v>0</v>
      </c>
      <c r="D46" s="760" t="str">
        <f>'検査結果表（耐火ｸﾛｽｽｸﾘｰﾝ入力用）'!C39</f>
        <v/>
      </c>
      <c r="E46" s="761"/>
      <c r="F46" s="402">
        <f>'検査結果表（耐火ｸﾛｽｽｸﾘｰﾝ入力用）'!E39</f>
        <v>0</v>
      </c>
      <c r="G46" s="396"/>
      <c r="H46" s="762">
        <f>'検査結果表（耐火ｸﾛｽｽｸﾘｰﾝ入力用）'!F39</f>
        <v>0</v>
      </c>
      <c r="I46" s="763"/>
      <c r="J46" s="761"/>
      <c r="K46" s="397">
        <f>'検査結果表（耐火ｸﾛｽｽｸﾘｰﾝ入力用）'!G39</f>
        <v>0</v>
      </c>
    </row>
    <row r="47" spans="2:25" ht="22.2" customHeight="1">
      <c r="B47" s="127">
        <v>6</v>
      </c>
      <c r="C47" s="401">
        <f>'検査結果表（耐火ｸﾛｽｽｸﾘｰﾝ入力用）'!B40</f>
        <v>0</v>
      </c>
      <c r="D47" s="760" t="str">
        <f>'検査結果表（耐火ｸﾛｽｽｸﾘｰﾝ入力用）'!C40</f>
        <v/>
      </c>
      <c r="E47" s="761"/>
      <c r="F47" s="402">
        <f>'検査結果表（耐火ｸﾛｽｽｸﾘｰﾝ入力用）'!E40</f>
        <v>0</v>
      </c>
      <c r="G47" s="396"/>
      <c r="H47" s="762">
        <f>'検査結果表（耐火ｸﾛｽｽｸﾘｰﾝ入力用）'!F40</f>
        <v>0</v>
      </c>
      <c r="I47" s="763"/>
      <c r="J47" s="761"/>
      <c r="K47" s="397">
        <f>'検査結果表（耐火ｸﾛｽｽｸﾘｰﾝ入力用）'!G40</f>
        <v>0</v>
      </c>
    </row>
    <row r="48" spans="2:25" ht="21.6" customHeight="1">
      <c r="B48" s="127">
        <v>7</v>
      </c>
      <c r="C48" s="401">
        <f>'検査結果表（耐火ｸﾛｽｽｸﾘｰﾝ入力用）'!B41</f>
        <v>0</v>
      </c>
      <c r="D48" s="760" t="str">
        <f>'検査結果表（耐火ｸﾛｽｽｸﾘｰﾝ入力用）'!C41</f>
        <v/>
      </c>
      <c r="E48" s="761"/>
      <c r="F48" s="402">
        <f>'検査結果表（耐火ｸﾛｽｽｸﾘｰﾝ入力用）'!E41</f>
        <v>0</v>
      </c>
      <c r="G48" s="396"/>
      <c r="H48" s="762">
        <f>'検査結果表（耐火ｸﾛｽｽｸﾘｰﾝ入力用）'!F41</f>
        <v>0</v>
      </c>
      <c r="I48" s="763"/>
      <c r="J48" s="761"/>
      <c r="K48" s="397">
        <f>'検査結果表（耐火ｸﾛｽｽｸﾘｰﾝ入力用）'!G41</f>
        <v>0</v>
      </c>
    </row>
    <row r="49" spans="2:17" ht="21.6" customHeight="1">
      <c r="B49" s="127">
        <v>8</v>
      </c>
      <c r="C49" s="401">
        <f>'検査結果表（耐火ｸﾛｽｽｸﾘｰﾝ入力用）'!B42</f>
        <v>0</v>
      </c>
      <c r="D49" s="760" t="str">
        <f>'検査結果表（耐火ｸﾛｽｽｸﾘｰﾝ入力用）'!C42</f>
        <v/>
      </c>
      <c r="E49" s="761"/>
      <c r="F49" s="402">
        <f>'検査結果表（耐火ｸﾛｽｽｸﾘｰﾝ入力用）'!E42</f>
        <v>0</v>
      </c>
      <c r="G49" s="396"/>
      <c r="H49" s="762">
        <f>'検査結果表（耐火ｸﾛｽｽｸﾘｰﾝ入力用）'!F42</f>
        <v>0</v>
      </c>
      <c r="I49" s="763"/>
      <c r="J49" s="761"/>
      <c r="K49" s="397">
        <f>'検査結果表（耐火ｸﾛｽｽｸﾘｰﾝ入力用）'!G42</f>
        <v>0</v>
      </c>
    </row>
    <row r="50" spans="2:17" ht="21" customHeight="1">
      <c r="B50" s="127">
        <v>9</v>
      </c>
      <c r="C50" s="401">
        <f>'検査結果表（耐火ｸﾛｽｽｸﾘｰﾝ入力用）'!B43</f>
        <v>0</v>
      </c>
      <c r="D50" s="760" t="str">
        <f>'検査結果表（耐火ｸﾛｽｽｸﾘｰﾝ入力用）'!C43</f>
        <v/>
      </c>
      <c r="E50" s="761"/>
      <c r="F50" s="402">
        <f>'検査結果表（耐火ｸﾛｽｽｸﾘｰﾝ入力用）'!E43</f>
        <v>0</v>
      </c>
      <c r="G50" s="396"/>
      <c r="H50" s="762">
        <f>'検査結果表（耐火ｸﾛｽｽｸﾘｰﾝ入力用）'!F43</f>
        <v>0</v>
      </c>
      <c r="I50" s="763"/>
      <c r="J50" s="761"/>
      <c r="K50" s="397">
        <f>'検査結果表（耐火ｸﾛｽｽｸﾘｰﾝ入力用）'!G43</f>
        <v>0</v>
      </c>
    </row>
    <row r="51" spans="2:17" ht="22.2" customHeight="1">
      <c r="B51" s="127">
        <v>10</v>
      </c>
      <c r="C51" s="401">
        <f>'検査結果表（耐火ｸﾛｽｽｸﾘｰﾝ入力用）'!B44</f>
        <v>0</v>
      </c>
      <c r="D51" s="760" t="str">
        <f>'検査結果表（耐火ｸﾛｽｽｸﾘｰﾝ入力用）'!C44</f>
        <v/>
      </c>
      <c r="E51" s="761"/>
      <c r="F51" s="402">
        <f>'検査結果表（耐火ｸﾛｽｽｸﾘｰﾝ入力用）'!E44</f>
        <v>0</v>
      </c>
      <c r="G51" s="396"/>
      <c r="H51" s="762">
        <f>'検査結果表（耐火ｸﾛｽｽｸﾘｰﾝ入力用）'!F44</f>
        <v>0</v>
      </c>
      <c r="I51" s="763"/>
      <c r="J51" s="761"/>
      <c r="K51" s="397">
        <f>'検査結果表（耐火ｸﾛｽｽｸﾘｰﾝ入力用）'!G44</f>
        <v>0</v>
      </c>
    </row>
    <row r="52" spans="2:17" ht="19.2" customHeight="1">
      <c r="C52" s="113"/>
      <c r="D52" s="113"/>
      <c r="E52" s="118"/>
      <c r="F52" s="118"/>
      <c r="G52" s="118"/>
      <c r="H52" s="60"/>
      <c r="I52" s="60"/>
      <c r="J52" s="60"/>
    </row>
    <row r="53" spans="2:17" ht="19.2" customHeight="1"/>
    <row r="54" spans="2:17" s="39" customFormat="1" ht="19.8" customHeight="1">
      <c r="C54" s="55"/>
      <c r="D54" s="56"/>
      <c r="E54" s="56"/>
      <c r="F54" s="56"/>
      <c r="G54" s="56"/>
      <c r="H54" s="56"/>
      <c r="I54" s="56"/>
      <c r="J54" s="56"/>
      <c r="K54" s="56" t="s">
        <v>813</v>
      </c>
    </row>
    <row r="55" spans="2:17" s="39" customFormat="1" ht="19.8" customHeight="1" thickBot="1">
      <c r="C55" s="691" t="s">
        <v>293</v>
      </c>
      <c r="D55" s="692"/>
      <c r="E55" s="692"/>
      <c r="F55" s="692"/>
      <c r="G55" s="692"/>
      <c r="H55" s="692"/>
      <c r="I55" s="692"/>
      <c r="J55" s="692"/>
      <c r="K55" s="692"/>
    </row>
    <row r="56" spans="2:17" s="39" customFormat="1" ht="19.8" customHeight="1" thickBot="1">
      <c r="C56" s="693" t="s">
        <v>208</v>
      </c>
      <c r="D56" s="693"/>
      <c r="E56" s="693"/>
      <c r="F56" s="693"/>
      <c r="G56" s="693"/>
      <c r="H56" s="693"/>
      <c r="I56" s="693"/>
      <c r="J56" s="693"/>
      <c r="K56" s="693"/>
      <c r="Q56" s="354" t="str">
        <f>IF(AND(D60="",D61="",D62="",D63="",D64=""),"別紙の提出は不要です","")</f>
        <v>別紙の提出は不要です</v>
      </c>
    </row>
    <row r="57" spans="2:17" s="39" customFormat="1" ht="19.8" customHeight="1"/>
    <row r="58" spans="2:17" s="39" customFormat="1" ht="19.8" customHeight="1">
      <c r="C58" s="608" t="s">
        <v>334</v>
      </c>
      <c r="D58" s="609"/>
      <c r="E58" s="609"/>
      <c r="F58" s="609"/>
      <c r="G58" s="51"/>
      <c r="H58" s="51"/>
      <c r="I58" s="51"/>
      <c r="J58" s="51"/>
      <c r="K58" s="52"/>
    </row>
    <row r="59" spans="2:17" s="39" customFormat="1" ht="19.8" customHeight="1">
      <c r="C59" s="53" t="s">
        <v>164</v>
      </c>
      <c r="D59" s="610" t="s">
        <v>184</v>
      </c>
      <c r="E59" s="611"/>
      <c r="F59" s="54" t="s">
        <v>335</v>
      </c>
      <c r="G59" s="612" t="s">
        <v>203</v>
      </c>
      <c r="H59" s="612"/>
      <c r="I59" s="612"/>
      <c r="J59" s="613"/>
      <c r="K59" s="54" t="s">
        <v>204</v>
      </c>
    </row>
    <row r="60" spans="2:17" s="39" customFormat="1" ht="19.8" customHeight="1">
      <c r="C60" s="388">
        <f>'検査結果表（耐火ｸﾛｽｽｸﾘｰﾝ入力用）'!B45</f>
        <v>0</v>
      </c>
      <c r="D60" s="615" t="str">
        <f>'検査結果表（耐火ｸﾛｽｽｸﾘｰﾝ入力用）'!C45</f>
        <v/>
      </c>
      <c r="E60" s="616"/>
      <c r="F60" s="389">
        <f>'検査結果表（耐火ｸﾛｽｽｸﾘｰﾝ入力用）'!E45</f>
        <v>0</v>
      </c>
      <c r="G60" s="390"/>
      <c r="H60" s="764">
        <f>'検査結果表（耐火ｸﾛｽｽｸﾘｰﾝ入力用）'!F45</f>
        <v>0</v>
      </c>
      <c r="I60" s="763"/>
      <c r="J60" s="761"/>
      <c r="K60" s="391">
        <f>'検査結果表（耐火ｸﾛｽｽｸﾘｰﾝ入力用）'!G45</f>
        <v>0</v>
      </c>
    </row>
    <row r="61" spans="2:17" s="39" customFormat="1" ht="19.8" customHeight="1">
      <c r="C61" s="388">
        <f>'検査結果表（耐火ｸﾛｽｽｸﾘｰﾝ入力用）'!B46</f>
        <v>0</v>
      </c>
      <c r="D61" s="615" t="str">
        <f>'検査結果表（耐火ｸﾛｽｽｸﾘｰﾝ入力用）'!C46</f>
        <v/>
      </c>
      <c r="E61" s="616"/>
      <c r="F61" s="389">
        <f>'検査結果表（耐火ｸﾛｽｽｸﾘｰﾝ入力用）'!E46</f>
        <v>0</v>
      </c>
      <c r="G61" s="390"/>
      <c r="H61" s="764">
        <f>'検査結果表（耐火ｸﾛｽｽｸﾘｰﾝ入力用）'!F46</f>
        <v>0</v>
      </c>
      <c r="I61" s="763"/>
      <c r="J61" s="761"/>
      <c r="K61" s="391">
        <f>'検査結果表（耐火ｸﾛｽｽｸﾘｰﾝ入力用）'!G46</f>
        <v>0</v>
      </c>
    </row>
    <row r="62" spans="2:17" s="39" customFormat="1" ht="19.8" customHeight="1">
      <c r="C62" s="388">
        <f>'検査結果表（耐火ｸﾛｽｽｸﾘｰﾝ入力用）'!B47</f>
        <v>0</v>
      </c>
      <c r="D62" s="615" t="str">
        <f>'検査結果表（耐火ｸﾛｽｽｸﾘｰﾝ入力用）'!C47</f>
        <v/>
      </c>
      <c r="E62" s="616"/>
      <c r="F62" s="389">
        <f>'検査結果表（耐火ｸﾛｽｽｸﾘｰﾝ入力用）'!E47</f>
        <v>0</v>
      </c>
      <c r="G62" s="390"/>
      <c r="H62" s="764">
        <f>'検査結果表（耐火ｸﾛｽｽｸﾘｰﾝ入力用）'!F47</f>
        <v>0</v>
      </c>
      <c r="I62" s="763"/>
      <c r="J62" s="761"/>
      <c r="K62" s="391">
        <f>'検査結果表（耐火ｸﾛｽｽｸﾘｰﾝ入力用）'!G47</f>
        <v>0</v>
      </c>
    </row>
    <row r="63" spans="2:17" s="39" customFormat="1" ht="19.8" customHeight="1">
      <c r="C63" s="388">
        <f>'検査結果表（耐火ｸﾛｽｽｸﾘｰﾝ入力用）'!B48</f>
        <v>0</v>
      </c>
      <c r="D63" s="615" t="str">
        <f>'検査結果表（耐火ｸﾛｽｽｸﾘｰﾝ入力用）'!C48</f>
        <v/>
      </c>
      <c r="E63" s="616"/>
      <c r="F63" s="389">
        <f>'検査結果表（耐火ｸﾛｽｽｸﾘｰﾝ入力用）'!E48</f>
        <v>0</v>
      </c>
      <c r="G63" s="390"/>
      <c r="H63" s="764">
        <f>'検査結果表（耐火ｸﾛｽｽｸﾘｰﾝ入力用）'!F48</f>
        <v>0</v>
      </c>
      <c r="I63" s="763"/>
      <c r="J63" s="761"/>
      <c r="K63" s="391">
        <f>'検査結果表（耐火ｸﾛｽｽｸﾘｰﾝ入力用）'!G48</f>
        <v>0</v>
      </c>
    </row>
    <row r="64" spans="2:17" s="39" customFormat="1" ht="19.8" customHeight="1">
      <c r="C64" s="388">
        <f>'検査結果表（耐火ｸﾛｽｽｸﾘｰﾝ入力用）'!B49</f>
        <v>0</v>
      </c>
      <c r="D64" s="615" t="str">
        <f>'検査結果表（耐火ｸﾛｽｽｸﾘｰﾝ入力用）'!C49</f>
        <v/>
      </c>
      <c r="E64" s="616"/>
      <c r="F64" s="389">
        <f>'検査結果表（耐火ｸﾛｽｽｸﾘｰﾝ入力用）'!E49</f>
        <v>0</v>
      </c>
      <c r="G64" s="390"/>
      <c r="H64" s="764">
        <f>'検査結果表（耐火ｸﾛｽｽｸﾘｰﾝ入力用）'!F49</f>
        <v>0</v>
      </c>
      <c r="I64" s="763"/>
      <c r="J64" s="761"/>
      <c r="K64" s="391">
        <f>'検査結果表（耐火ｸﾛｽｽｸﾘｰﾝ入力用）'!G49</f>
        <v>0</v>
      </c>
    </row>
    <row r="65" spans="3:11" s="39" customFormat="1" ht="19.8" customHeight="1">
      <c r="C65" s="388">
        <f>'検査結果表（耐火ｸﾛｽｽｸﾘｰﾝ入力用）'!B50</f>
        <v>0</v>
      </c>
      <c r="D65" s="615" t="str">
        <f>'検査結果表（耐火ｸﾛｽｽｸﾘｰﾝ入力用）'!C50</f>
        <v/>
      </c>
      <c r="E65" s="616"/>
      <c r="F65" s="389">
        <f>'検査結果表（耐火ｸﾛｽｽｸﾘｰﾝ入力用）'!E50</f>
        <v>0</v>
      </c>
      <c r="G65" s="390"/>
      <c r="H65" s="764">
        <f>'検査結果表（耐火ｸﾛｽｽｸﾘｰﾝ入力用）'!F50</f>
        <v>0</v>
      </c>
      <c r="I65" s="763"/>
      <c r="J65" s="761"/>
      <c r="K65" s="391">
        <f>'検査結果表（耐火ｸﾛｽｽｸﾘｰﾝ入力用）'!G50</f>
        <v>0</v>
      </c>
    </row>
    <row r="66" spans="3:11" s="39" customFormat="1" ht="19.8" customHeight="1">
      <c r="C66" s="388">
        <f>'検査結果表（耐火ｸﾛｽｽｸﾘｰﾝ入力用）'!B51</f>
        <v>0</v>
      </c>
      <c r="D66" s="615" t="str">
        <f>'検査結果表（耐火ｸﾛｽｽｸﾘｰﾝ入力用）'!C51</f>
        <v/>
      </c>
      <c r="E66" s="616"/>
      <c r="F66" s="389">
        <f>'検査結果表（耐火ｸﾛｽｽｸﾘｰﾝ入力用）'!E51</f>
        <v>0</v>
      </c>
      <c r="G66" s="390"/>
      <c r="H66" s="764">
        <f>'検査結果表（耐火ｸﾛｽｽｸﾘｰﾝ入力用）'!F51</f>
        <v>0</v>
      </c>
      <c r="I66" s="763"/>
      <c r="J66" s="761"/>
      <c r="K66" s="391">
        <f>'検査結果表（耐火ｸﾛｽｽｸﾘｰﾝ入力用）'!G51</f>
        <v>0</v>
      </c>
    </row>
    <row r="67" spans="3:11" s="39" customFormat="1" ht="19.8" customHeight="1">
      <c r="C67" s="388">
        <f>'検査結果表（耐火ｸﾛｽｽｸﾘｰﾝ入力用）'!B52</f>
        <v>0</v>
      </c>
      <c r="D67" s="615" t="str">
        <f>'検査結果表（耐火ｸﾛｽｽｸﾘｰﾝ入力用）'!C52</f>
        <v/>
      </c>
      <c r="E67" s="616"/>
      <c r="F67" s="389">
        <f>'検査結果表（耐火ｸﾛｽｽｸﾘｰﾝ入力用）'!E52</f>
        <v>0</v>
      </c>
      <c r="G67" s="390"/>
      <c r="H67" s="764">
        <f>'検査結果表（耐火ｸﾛｽｽｸﾘｰﾝ入力用）'!F52</f>
        <v>0</v>
      </c>
      <c r="I67" s="763"/>
      <c r="J67" s="761"/>
      <c r="K67" s="391">
        <f>'検査結果表（耐火ｸﾛｽｽｸﾘｰﾝ入力用）'!G52</f>
        <v>0</v>
      </c>
    </row>
    <row r="68" spans="3:11" s="39" customFormat="1" ht="19.8" customHeight="1">
      <c r="C68" s="388">
        <f>'検査結果表（耐火ｸﾛｽｽｸﾘｰﾝ入力用）'!B53</f>
        <v>0</v>
      </c>
      <c r="D68" s="615" t="str">
        <f>'検査結果表（耐火ｸﾛｽｽｸﾘｰﾝ入力用）'!C53</f>
        <v/>
      </c>
      <c r="E68" s="616"/>
      <c r="F68" s="389">
        <f>'検査結果表（耐火ｸﾛｽｽｸﾘｰﾝ入力用）'!E53</f>
        <v>0</v>
      </c>
      <c r="G68" s="390"/>
      <c r="H68" s="764">
        <f>'検査結果表（耐火ｸﾛｽｽｸﾘｰﾝ入力用）'!F53</f>
        <v>0</v>
      </c>
      <c r="I68" s="763"/>
      <c r="J68" s="761"/>
      <c r="K68" s="391">
        <f>'検査結果表（耐火ｸﾛｽｽｸﾘｰﾝ入力用）'!G53</f>
        <v>0</v>
      </c>
    </row>
    <row r="69" spans="3:11" s="39" customFormat="1" ht="19.8" customHeight="1">
      <c r="C69" s="388">
        <f>'検査結果表（耐火ｸﾛｽｽｸﾘｰﾝ入力用）'!B54</f>
        <v>0</v>
      </c>
      <c r="D69" s="615" t="str">
        <f>'検査結果表（耐火ｸﾛｽｽｸﾘｰﾝ入力用）'!C54</f>
        <v/>
      </c>
      <c r="E69" s="616"/>
      <c r="F69" s="389">
        <f>'検査結果表（耐火ｸﾛｽｽｸﾘｰﾝ入力用）'!E54</f>
        <v>0</v>
      </c>
      <c r="G69" s="390"/>
      <c r="H69" s="764">
        <f>'検査結果表（耐火ｸﾛｽｽｸﾘｰﾝ入力用）'!F54</f>
        <v>0</v>
      </c>
      <c r="I69" s="763"/>
      <c r="J69" s="761"/>
      <c r="K69" s="391">
        <f>'検査結果表（耐火ｸﾛｽｽｸﾘｰﾝ入力用）'!G54</f>
        <v>0</v>
      </c>
    </row>
    <row r="70" spans="3:11" ht="19.2" customHeight="1"/>
    <row r="71" spans="3:11" ht="19.2" customHeight="1"/>
    <row r="72" spans="3:11" ht="19.2" customHeight="1"/>
    <row r="73" spans="3:11" ht="19.2" customHeight="1"/>
    <row r="74" spans="3:11" ht="11.25" customHeight="1">
      <c r="C74" s="661" t="s">
        <v>105</v>
      </c>
      <c r="D74" s="665"/>
      <c r="E74" s="665"/>
      <c r="F74" s="665"/>
      <c r="G74" s="665"/>
      <c r="H74" s="665"/>
      <c r="I74" s="665"/>
      <c r="J74" s="665"/>
      <c r="K74" s="665"/>
    </row>
    <row r="75" spans="3:11" ht="11.25" customHeight="1">
      <c r="C75" s="75" t="s">
        <v>382</v>
      </c>
      <c r="D75" s="661" t="s">
        <v>337</v>
      </c>
      <c r="E75" s="661"/>
      <c r="F75" s="661"/>
      <c r="G75" s="661"/>
      <c r="H75" s="661"/>
      <c r="I75" s="661"/>
      <c r="J75" s="661"/>
      <c r="K75" s="661"/>
    </row>
    <row r="76" spans="3:11">
      <c r="C76" s="75" t="s">
        <v>383</v>
      </c>
      <c r="D76" s="661" t="s">
        <v>339</v>
      </c>
      <c r="E76" s="661"/>
      <c r="F76" s="661"/>
      <c r="G76" s="661"/>
      <c r="H76" s="661"/>
      <c r="I76" s="661"/>
      <c r="J76" s="661"/>
      <c r="K76" s="661"/>
    </row>
    <row r="77" spans="3:11" ht="31.5" customHeight="1">
      <c r="C77" s="75" t="s">
        <v>384</v>
      </c>
      <c r="D77" s="661" t="s">
        <v>341</v>
      </c>
      <c r="E77" s="661"/>
      <c r="F77" s="661"/>
      <c r="G77" s="661"/>
      <c r="H77" s="661"/>
      <c r="I77" s="661"/>
      <c r="J77" s="661"/>
      <c r="K77" s="661"/>
    </row>
    <row r="78" spans="3:11">
      <c r="C78" s="75" t="s">
        <v>385</v>
      </c>
      <c r="D78" s="661" t="s">
        <v>343</v>
      </c>
      <c r="E78" s="661"/>
      <c r="F78" s="661"/>
      <c r="G78" s="661"/>
      <c r="H78" s="661"/>
      <c r="I78" s="661"/>
      <c r="J78" s="661"/>
      <c r="K78" s="661"/>
    </row>
    <row r="79" spans="3:11">
      <c r="C79" s="75" t="s">
        <v>386</v>
      </c>
      <c r="D79" s="661" t="s">
        <v>345</v>
      </c>
      <c r="E79" s="661"/>
      <c r="F79" s="661"/>
      <c r="G79" s="661"/>
      <c r="H79" s="661"/>
      <c r="I79" s="661"/>
      <c r="J79" s="661"/>
      <c r="K79" s="661"/>
    </row>
    <row r="80" spans="3:11" ht="21" customHeight="1">
      <c r="C80" s="75" t="s">
        <v>387</v>
      </c>
      <c r="D80" s="661" t="s">
        <v>347</v>
      </c>
      <c r="E80" s="661"/>
      <c r="F80" s="661"/>
      <c r="G80" s="661"/>
      <c r="H80" s="661"/>
      <c r="I80" s="661"/>
      <c r="J80" s="661"/>
      <c r="K80" s="661"/>
    </row>
    <row r="81" spans="3:11" ht="11.25" customHeight="1">
      <c r="C81" s="75" t="s">
        <v>388</v>
      </c>
      <c r="D81" s="661" t="s">
        <v>389</v>
      </c>
      <c r="E81" s="661"/>
      <c r="F81" s="661"/>
      <c r="G81" s="661"/>
      <c r="H81" s="661"/>
      <c r="I81" s="661"/>
      <c r="J81" s="661"/>
      <c r="K81" s="661"/>
    </row>
    <row r="82" spans="3:11" ht="21.75" customHeight="1">
      <c r="C82" s="75" t="s">
        <v>390</v>
      </c>
      <c r="D82" s="661" t="s">
        <v>391</v>
      </c>
      <c r="E82" s="661"/>
      <c r="F82" s="661"/>
      <c r="G82" s="661"/>
      <c r="H82" s="661"/>
      <c r="I82" s="661"/>
      <c r="J82" s="661"/>
      <c r="K82" s="661"/>
    </row>
    <row r="83" spans="3:11" ht="21.75" customHeight="1">
      <c r="C83" s="75" t="s">
        <v>392</v>
      </c>
      <c r="D83" s="661" t="s">
        <v>353</v>
      </c>
      <c r="E83" s="661"/>
      <c r="F83" s="661"/>
      <c r="G83" s="661"/>
      <c r="H83" s="661"/>
      <c r="I83" s="661"/>
      <c r="J83" s="661"/>
      <c r="K83" s="661"/>
    </row>
    <row r="84" spans="3:11" ht="44.25" customHeight="1">
      <c r="C84" s="75" t="s">
        <v>393</v>
      </c>
      <c r="D84" s="661" t="s">
        <v>395</v>
      </c>
      <c r="E84" s="661"/>
      <c r="F84" s="661"/>
      <c r="G84" s="661"/>
      <c r="H84" s="661"/>
      <c r="I84" s="661"/>
      <c r="J84" s="661"/>
      <c r="K84" s="661"/>
    </row>
    <row r="85" spans="3:11" ht="51" customHeight="1">
      <c r="C85" s="75" t="s">
        <v>394</v>
      </c>
      <c r="D85" s="661" t="s">
        <v>420</v>
      </c>
      <c r="E85" s="661"/>
      <c r="F85" s="661"/>
      <c r="G85" s="661"/>
      <c r="H85" s="661"/>
      <c r="I85" s="661"/>
      <c r="J85" s="661"/>
      <c r="K85" s="661"/>
    </row>
    <row r="86" spans="3:11" ht="30.75" customHeight="1">
      <c r="C86" s="75" t="s">
        <v>396</v>
      </c>
      <c r="D86" s="661" t="s">
        <v>404</v>
      </c>
      <c r="E86" s="661"/>
      <c r="F86" s="661"/>
      <c r="G86" s="661"/>
      <c r="H86" s="661"/>
      <c r="I86" s="661"/>
      <c r="J86" s="661"/>
      <c r="K86" s="661"/>
    </row>
    <row r="87" spans="3:11" ht="22.5" customHeight="1">
      <c r="C87" s="75" t="s">
        <v>397</v>
      </c>
      <c r="D87" s="661" t="s">
        <v>359</v>
      </c>
      <c r="E87" s="661"/>
      <c r="F87" s="661"/>
      <c r="G87" s="661"/>
      <c r="H87" s="661"/>
      <c r="I87" s="661"/>
      <c r="J87" s="661"/>
      <c r="K87" s="661"/>
    </row>
  </sheetData>
  <sheetProtection sheet="1" objects="1" selectLockedCells="1"/>
  <mergeCells count="93">
    <mergeCell ref="H65:J65"/>
    <mergeCell ref="H66:J66"/>
    <mergeCell ref="H67:J67"/>
    <mergeCell ref="H68:J68"/>
    <mergeCell ref="H69:J69"/>
    <mergeCell ref="H60:J60"/>
    <mergeCell ref="H61:J61"/>
    <mergeCell ref="H62:J62"/>
    <mergeCell ref="H63:J63"/>
    <mergeCell ref="H64:J64"/>
    <mergeCell ref="H47:J47"/>
    <mergeCell ref="H48:J48"/>
    <mergeCell ref="H49:J49"/>
    <mergeCell ref="H50:J50"/>
    <mergeCell ref="H51:J51"/>
    <mergeCell ref="H42:J42"/>
    <mergeCell ref="H43:J43"/>
    <mergeCell ref="H44:J44"/>
    <mergeCell ref="H45:J45"/>
    <mergeCell ref="H46:J46"/>
    <mergeCell ref="D66:E66"/>
    <mergeCell ref="D67:E67"/>
    <mergeCell ref="D68:E68"/>
    <mergeCell ref="D69:E69"/>
    <mergeCell ref="D42:E42"/>
    <mergeCell ref="D43:E43"/>
    <mergeCell ref="D44:E44"/>
    <mergeCell ref="D45:E45"/>
    <mergeCell ref="D46:E46"/>
    <mergeCell ref="D47:E47"/>
    <mergeCell ref="D48:E48"/>
    <mergeCell ref="D49:E49"/>
    <mergeCell ref="D50:E50"/>
    <mergeCell ref="D51:E51"/>
    <mergeCell ref="D61:E61"/>
    <mergeCell ref="D62:E62"/>
    <mergeCell ref="D63:E63"/>
    <mergeCell ref="D64:E64"/>
    <mergeCell ref="D65:E65"/>
    <mergeCell ref="C2:K2"/>
    <mergeCell ref="C3:K3"/>
    <mergeCell ref="C5:D8"/>
    <mergeCell ref="F5:I5"/>
    <mergeCell ref="J5:K5"/>
    <mergeCell ref="F6:I6"/>
    <mergeCell ref="J6:K6"/>
    <mergeCell ref="E7:E8"/>
    <mergeCell ref="F7:I7"/>
    <mergeCell ref="J7:K7"/>
    <mergeCell ref="F8:I8"/>
    <mergeCell ref="J8:K8"/>
    <mergeCell ref="C10:C12"/>
    <mergeCell ref="D10:E12"/>
    <mergeCell ref="F10:F12"/>
    <mergeCell ref="G10:G11"/>
    <mergeCell ref="H10:J10"/>
    <mergeCell ref="K10:K12"/>
    <mergeCell ref="H11:H12"/>
    <mergeCell ref="D13:D23"/>
    <mergeCell ref="E15:E16"/>
    <mergeCell ref="E19:E23"/>
    <mergeCell ref="D24:D33"/>
    <mergeCell ref="E24:E25"/>
    <mergeCell ref="E26:E29"/>
    <mergeCell ref="E30:E31"/>
    <mergeCell ref="D75:K75"/>
    <mergeCell ref="D34:E35"/>
    <mergeCell ref="C36:K36"/>
    <mergeCell ref="C40:F40"/>
    <mergeCell ref="D41:E41"/>
    <mergeCell ref="G41:J41"/>
    <mergeCell ref="C74:K74"/>
    <mergeCell ref="C55:K55"/>
    <mergeCell ref="C56:K56"/>
    <mergeCell ref="C58:F58"/>
    <mergeCell ref="D59:E59"/>
    <mergeCell ref="G59:J59"/>
    <mergeCell ref="D37:F37"/>
    <mergeCell ref="D38:F38"/>
    <mergeCell ref="D39:F39"/>
    <mergeCell ref="D60:E60"/>
    <mergeCell ref="D87:K87"/>
    <mergeCell ref="D76:K76"/>
    <mergeCell ref="D77:K77"/>
    <mergeCell ref="D78:K78"/>
    <mergeCell ref="D79:K79"/>
    <mergeCell ref="D80:K80"/>
    <mergeCell ref="D81:K81"/>
    <mergeCell ref="D82:K82"/>
    <mergeCell ref="D83:K83"/>
    <mergeCell ref="D84:K84"/>
    <mergeCell ref="D85:K85"/>
    <mergeCell ref="D86:K86"/>
  </mergeCells>
  <phoneticPr fontId="5"/>
  <conditionalFormatting sqref="C13:C35">
    <cfRule type="expression" dxfId="5" priority="1">
      <formula>K13="―"</formula>
    </cfRule>
  </conditionalFormatting>
  <printOptions horizontalCentered="1"/>
  <pageMargins left="0.59055118110236227" right="0.59055118110236227" top="0.59055118110236227" bottom="0.39370078740157483" header="0.39370078740157483" footer="0.39370078740157483"/>
  <pageSetup paperSize="9" fitToHeight="0" orientation="portrait" blackAndWhite="1" r:id="rId1"/>
  <headerFooter alignWithMargins="0"/>
  <rowBreaks count="2" manualBreakCount="2">
    <brk id="53" min="2" max="13" man="1"/>
    <brk id="73" min="2" max="10"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BA4B-144B-463B-A9BD-8350747BD158}">
  <sheetPr>
    <tabColor rgb="FF002060"/>
  </sheetPr>
  <dimension ref="A1:Z53"/>
  <sheetViews>
    <sheetView showZeros="0" view="pageBreakPreview" topLeftCell="A13" zoomScale="85" zoomScaleNormal="100" zoomScaleSheetLayoutView="85" workbookViewId="0">
      <selection activeCell="F28" sqref="F28"/>
    </sheetView>
  </sheetViews>
  <sheetFormatPr defaultRowHeight="13.2"/>
  <cols>
    <col min="1" max="1" width="8.88671875" style="214"/>
    <col min="2" max="2" width="4.5546875" style="214" customWidth="1"/>
    <col min="3" max="3" width="7.44140625" style="214" customWidth="1"/>
    <col min="4" max="4" width="24.88671875" style="214" customWidth="1"/>
    <col min="5" max="5" width="37.77734375" style="214" customWidth="1"/>
    <col min="6" max="6" width="42.88671875" style="214" customWidth="1"/>
    <col min="7" max="7" width="12.88671875" style="214" customWidth="1"/>
    <col min="8" max="8" width="4.77734375" style="214" hidden="1" customWidth="1"/>
    <col min="9" max="11" width="8.88671875" style="214"/>
    <col min="12" max="12" width="10.77734375" style="214" customWidth="1"/>
    <col min="13" max="17" width="8.88671875" style="214"/>
    <col min="18" max="23" width="8.88671875" style="214" hidden="1" customWidth="1"/>
    <col min="24" max="24" width="12.21875" style="214" hidden="1" customWidth="1"/>
    <col min="25" max="25" width="13.77734375" style="214" hidden="1" customWidth="1"/>
    <col min="26" max="26" width="8.88671875" style="214" hidden="1" customWidth="1"/>
    <col min="27" max="16384" width="8.88671875" style="214"/>
  </cols>
  <sheetData>
    <row r="1" spans="1:25" ht="37.200000000000003" customHeight="1"/>
    <row r="2" spans="1:25" ht="21" customHeight="1" thickBot="1">
      <c r="A2" s="220" t="s">
        <v>811</v>
      </c>
      <c r="B2" s="221"/>
      <c r="C2" s="221"/>
      <c r="D2" s="221"/>
      <c r="E2" s="221"/>
      <c r="F2" s="221"/>
      <c r="G2" s="221"/>
      <c r="H2" s="345"/>
    </row>
    <row r="3" spans="1:25" ht="12.6" customHeight="1" thickTop="1">
      <c r="A3" s="221"/>
      <c r="B3" s="548" t="s">
        <v>164</v>
      </c>
      <c r="C3" s="551" t="s">
        <v>800</v>
      </c>
      <c r="D3" s="552"/>
      <c r="E3" s="557" t="s">
        <v>187</v>
      </c>
      <c r="F3" s="577" t="s">
        <v>790</v>
      </c>
      <c r="G3" s="537" t="s">
        <v>791</v>
      </c>
      <c r="H3" s="345"/>
      <c r="R3" s="56">
        <v>1</v>
      </c>
      <c r="S3" s="56" t="s">
        <v>552</v>
      </c>
      <c r="X3" s="217" t="s">
        <v>796</v>
      </c>
      <c r="Y3" s="217" t="s">
        <v>791</v>
      </c>
    </row>
    <row r="4" spans="1:25" ht="12.6" customHeight="1">
      <c r="A4" s="221"/>
      <c r="B4" s="549"/>
      <c r="C4" s="553"/>
      <c r="D4" s="554"/>
      <c r="E4" s="558"/>
      <c r="F4" s="578"/>
      <c r="G4" s="538"/>
      <c r="H4" s="345"/>
      <c r="R4" s="56">
        <v>2</v>
      </c>
      <c r="S4" s="56" t="s">
        <v>553</v>
      </c>
      <c r="X4" s="215" t="s">
        <v>19</v>
      </c>
      <c r="Y4" s="216"/>
    </row>
    <row r="5" spans="1:25" ht="12.6" customHeight="1" thickBot="1">
      <c r="A5" s="221"/>
      <c r="B5" s="770"/>
      <c r="C5" s="771"/>
      <c r="D5" s="772"/>
      <c r="E5" s="773"/>
      <c r="F5" s="579"/>
      <c r="G5" s="539"/>
      <c r="H5" s="345"/>
      <c r="R5" s="56">
        <v>3</v>
      </c>
      <c r="S5" s="56" t="s">
        <v>554</v>
      </c>
      <c r="X5" s="215" t="s">
        <v>792</v>
      </c>
      <c r="Y5" s="216" t="s">
        <v>639</v>
      </c>
    </row>
    <row r="6" spans="1:25" ht="41.4" customHeight="1" thickTop="1">
      <c r="A6" s="221"/>
      <c r="B6" s="333" t="s">
        <v>303</v>
      </c>
      <c r="C6" s="767" t="s">
        <v>406</v>
      </c>
      <c r="D6" s="334" t="s">
        <v>190</v>
      </c>
      <c r="E6" s="335" t="s">
        <v>780</v>
      </c>
      <c r="F6" s="429"/>
      <c r="G6" s="343"/>
      <c r="H6" s="345" t="str">
        <f>IF(AND(F6=$X$7,G6=""),"NG","OK")</f>
        <v>OK</v>
      </c>
      <c r="R6" s="56">
        <v>4</v>
      </c>
      <c r="S6" s="56" t="s">
        <v>555</v>
      </c>
      <c r="X6" s="215" t="s">
        <v>793</v>
      </c>
    </row>
    <row r="7" spans="1:25" ht="21.6" customHeight="1">
      <c r="A7" s="221"/>
      <c r="B7" s="336" t="s">
        <v>305</v>
      </c>
      <c r="C7" s="649"/>
      <c r="D7" s="337" t="s">
        <v>211</v>
      </c>
      <c r="E7" s="233" t="s">
        <v>407</v>
      </c>
      <c r="F7" s="430"/>
      <c r="G7" s="344"/>
      <c r="H7" s="345" t="str">
        <f t="shared" ref="H7:H31" si="0">IF(AND(F7=$X$7,G7=""),"NG","OK")</f>
        <v>OK</v>
      </c>
      <c r="R7" s="56">
        <v>5</v>
      </c>
      <c r="S7" s="56" t="s">
        <v>556</v>
      </c>
      <c r="X7" s="215" t="s">
        <v>897</v>
      </c>
    </row>
    <row r="8" spans="1:25" ht="21.6" customHeight="1">
      <c r="A8" s="221"/>
      <c r="B8" s="336" t="s">
        <v>306</v>
      </c>
      <c r="C8" s="649"/>
      <c r="D8" s="337" t="s">
        <v>212</v>
      </c>
      <c r="E8" s="233" t="s">
        <v>213</v>
      </c>
      <c r="F8" s="430"/>
      <c r="G8" s="344"/>
      <c r="H8" s="345" t="str">
        <f t="shared" si="0"/>
        <v>OK</v>
      </c>
      <c r="R8" s="56">
        <v>6</v>
      </c>
      <c r="S8" s="56" t="s">
        <v>556</v>
      </c>
      <c r="X8" s="357"/>
    </row>
    <row r="9" spans="1:25" ht="21.6" customHeight="1">
      <c r="A9" s="221"/>
      <c r="B9" s="336" t="s">
        <v>308</v>
      </c>
      <c r="C9" s="649"/>
      <c r="D9" s="337" t="s">
        <v>214</v>
      </c>
      <c r="E9" s="233" t="s">
        <v>215</v>
      </c>
      <c r="F9" s="430"/>
      <c r="G9" s="344"/>
      <c r="H9" s="345" t="str">
        <f t="shared" si="0"/>
        <v>OK</v>
      </c>
      <c r="R9" s="56">
        <v>7</v>
      </c>
      <c r="S9" s="56" t="s">
        <v>557</v>
      </c>
    </row>
    <row r="10" spans="1:25" ht="21.6" customHeight="1">
      <c r="A10" s="221"/>
      <c r="B10" s="336" t="s">
        <v>310</v>
      </c>
      <c r="C10" s="649"/>
      <c r="D10" s="651" t="s">
        <v>216</v>
      </c>
      <c r="E10" s="233" t="s">
        <v>742</v>
      </c>
      <c r="F10" s="430"/>
      <c r="G10" s="344"/>
      <c r="H10" s="345" t="str">
        <f t="shared" si="0"/>
        <v>OK</v>
      </c>
      <c r="R10" s="56">
        <v>8</v>
      </c>
      <c r="S10" s="56" t="s">
        <v>557</v>
      </c>
      <c r="X10" s="357" t="s">
        <v>814</v>
      </c>
      <c r="Y10" s="358">
        <f>IF(AND(COUNTIF(F:F,"要是正")=0,COUNTIF(F:F,"既存不適格")=0),1,"0")</f>
        <v>1</v>
      </c>
    </row>
    <row r="11" spans="1:25" ht="21.6" customHeight="1">
      <c r="A11" s="221"/>
      <c r="B11" s="336" t="s">
        <v>312</v>
      </c>
      <c r="C11" s="649"/>
      <c r="D11" s="650"/>
      <c r="E11" s="233" t="s">
        <v>217</v>
      </c>
      <c r="F11" s="430"/>
      <c r="G11" s="344"/>
      <c r="H11" s="345" t="str">
        <f t="shared" si="0"/>
        <v>OK</v>
      </c>
      <c r="R11" s="56">
        <v>9</v>
      </c>
      <c r="S11" s="56" t="s">
        <v>557</v>
      </c>
      <c r="X11" s="357" t="s">
        <v>792</v>
      </c>
      <c r="Y11" s="358" t="str">
        <f>IF(COUNTIF(F:F,"要是正")&gt;0,1,"0")</f>
        <v>0</v>
      </c>
    </row>
    <row r="12" spans="1:25" ht="21.6" customHeight="1">
      <c r="A12" s="221"/>
      <c r="B12" s="336" t="s">
        <v>314</v>
      </c>
      <c r="C12" s="649"/>
      <c r="D12" s="651" t="s">
        <v>218</v>
      </c>
      <c r="E12" s="233" t="s">
        <v>408</v>
      </c>
      <c r="F12" s="430"/>
      <c r="G12" s="344"/>
      <c r="H12" s="345" t="str">
        <f t="shared" si="0"/>
        <v>OK</v>
      </c>
      <c r="R12" s="56">
        <v>10</v>
      </c>
      <c r="S12" s="56" t="s">
        <v>557</v>
      </c>
      <c r="X12" s="357" t="s">
        <v>793</v>
      </c>
      <c r="Y12" s="358" t="str">
        <f>IF(AND(COUNTIF(F:F,"要是正")=0,COUNTIF(F:F,"既存不適格")),1,"0")</f>
        <v>0</v>
      </c>
    </row>
    <row r="13" spans="1:25" ht="21.6" customHeight="1">
      <c r="A13" s="221"/>
      <c r="B13" s="336" t="s">
        <v>317</v>
      </c>
      <c r="C13" s="649"/>
      <c r="D13" s="649"/>
      <c r="E13" s="233" t="s">
        <v>196</v>
      </c>
      <c r="F13" s="430"/>
      <c r="G13" s="344"/>
      <c r="H13" s="345" t="str">
        <f t="shared" si="0"/>
        <v>OK</v>
      </c>
      <c r="R13" s="56">
        <v>11</v>
      </c>
      <c r="S13" s="56" t="s">
        <v>557</v>
      </c>
    </row>
    <row r="14" spans="1:25" ht="21.6" customHeight="1">
      <c r="A14" s="221"/>
      <c r="B14" s="336" t="s">
        <v>319</v>
      </c>
      <c r="C14" s="649"/>
      <c r="D14" s="649"/>
      <c r="E14" s="233" t="s">
        <v>197</v>
      </c>
      <c r="F14" s="430"/>
      <c r="G14" s="344"/>
      <c r="H14" s="345" t="str">
        <f t="shared" si="0"/>
        <v>OK</v>
      </c>
      <c r="R14" s="56">
        <v>12</v>
      </c>
      <c r="S14" s="56" t="s">
        <v>557</v>
      </c>
    </row>
    <row r="15" spans="1:25" ht="21.6" customHeight="1">
      <c r="A15" s="221"/>
      <c r="B15" s="336" t="s">
        <v>320</v>
      </c>
      <c r="C15" s="649"/>
      <c r="D15" s="649"/>
      <c r="E15" s="233" t="s">
        <v>219</v>
      </c>
      <c r="F15" s="430"/>
      <c r="G15" s="344"/>
      <c r="H15" s="345" t="str">
        <f t="shared" si="0"/>
        <v>OK</v>
      </c>
      <c r="R15" s="56">
        <v>13</v>
      </c>
      <c r="S15" s="56" t="s">
        <v>557</v>
      </c>
    </row>
    <row r="16" spans="1:25" ht="21.6" customHeight="1">
      <c r="A16" s="221"/>
      <c r="B16" s="336" t="s">
        <v>321</v>
      </c>
      <c r="C16" s="649"/>
      <c r="D16" s="649"/>
      <c r="E16" s="233" t="s">
        <v>409</v>
      </c>
      <c r="F16" s="430"/>
      <c r="G16" s="344"/>
      <c r="H16" s="345" t="str">
        <f t="shared" si="0"/>
        <v>OK</v>
      </c>
      <c r="R16" s="56">
        <v>14</v>
      </c>
      <c r="S16" s="56" t="s">
        <v>557</v>
      </c>
    </row>
    <row r="17" spans="1:25" ht="21.6" customHeight="1">
      <c r="A17" s="221"/>
      <c r="B17" s="336" t="s">
        <v>322</v>
      </c>
      <c r="C17" s="649"/>
      <c r="D17" s="649"/>
      <c r="E17" s="233" t="s">
        <v>410</v>
      </c>
      <c r="F17" s="430"/>
      <c r="G17" s="344"/>
      <c r="H17" s="345" t="str">
        <f t="shared" si="0"/>
        <v>OK</v>
      </c>
      <c r="R17" s="56">
        <v>15</v>
      </c>
      <c r="S17" s="56" t="s">
        <v>540</v>
      </c>
    </row>
    <row r="18" spans="1:25" ht="21.6" customHeight="1">
      <c r="A18" s="221"/>
      <c r="B18" s="336" t="s">
        <v>325</v>
      </c>
      <c r="C18" s="649"/>
      <c r="D18" s="649"/>
      <c r="E18" s="233" t="s">
        <v>411</v>
      </c>
      <c r="F18" s="430"/>
      <c r="G18" s="344"/>
      <c r="H18" s="345" t="str">
        <f t="shared" si="0"/>
        <v>OK</v>
      </c>
      <c r="R18" s="56">
        <v>16</v>
      </c>
      <c r="S18" s="56" t="s">
        <v>540</v>
      </c>
    </row>
    <row r="19" spans="1:25" ht="40.200000000000003" customHeight="1">
      <c r="A19" s="221"/>
      <c r="B19" s="336" t="s">
        <v>532</v>
      </c>
      <c r="C19" s="650"/>
      <c r="D19" s="650"/>
      <c r="E19" s="233" t="s">
        <v>412</v>
      </c>
      <c r="F19" s="430"/>
      <c r="G19" s="344"/>
      <c r="H19" s="345" t="str">
        <f t="shared" si="0"/>
        <v>OK</v>
      </c>
      <c r="R19" s="56">
        <v>17</v>
      </c>
      <c r="S19" s="56" t="s">
        <v>855</v>
      </c>
      <c r="X19" s="214" t="s">
        <v>898</v>
      </c>
      <c r="Y19" s="214" t="s">
        <v>904</v>
      </c>
    </row>
    <row r="20" spans="1:25" ht="21.6" customHeight="1">
      <c r="A20" s="221"/>
      <c r="B20" s="336" t="s">
        <v>328</v>
      </c>
      <c r="C20" s="651" t="s">
        <v>193</v>
      </c>
      <c r="D20" s="651" t="s">
        <v>774</v>
      </c>
      <c r="E20" s="233" t="s">
        <v>195</v>
      </c>
      <c r="F20" s="430"/>
      <c r="G20" s="344"/>
      <c r="H20" s="345" t="str">
        <f t="shared" si="0"/>
        <v>OK</v>
      </c>
      <c r="R20" s="56">
        <v>18</v>
      </c>
      <c r="S20" s="56" t="s">
        <v>855</v>
      </c>
      <c r="X20" s="214" t="str">
        <f>IF(COUNTIF(H6:H35,"NG")&gt;0,Y19,"")</f>
        <v/>
      </c>
    </row>
    <row r="21" spans="1:25" ht="21.6" customHeight="1">
      <c r="A21" s="221"/>
      <c r="B21" s="336" t="s">
        <v>330</v>
      </c>
      <c r="C21" s="649"/>
      <c r="D21" s="650"/>
      <c r="E21" s="233" t="s">
        <v>313</v>
      </c>
      <c r="F21" s="430"/>
      <c r="G21" s="344"/>
      <c r="H21" s="345" t="str">
        <f t="shared" si="0"/>
        <v>OK</v>
      </c>
      <c r="R21" s="56">
        <v>19</v>
      </c>
      <c r="S21" s="56" t="s">
        <v>855</v>
      </c>
    </row>
    <row r="22" spans="1:25" ht="21.6" customHeight="1">
      <c r="A22" s="221"/>
      <c r="B22" s="336" t="s">
        <v>331</v>
      </c>
      <c r="C22" s="649"/>
      <c r="D22" s="338" t="s">
        <v>743</v>
      </c>
      <c r="E22" s="233" t="s">
        <v>318</v>
      </c>
      <c r="F22" s="430"/>
      <c r="G22" s="344"/>
      <c r="H22" s="345" t="str">
        <f t="shared" si="0"/>
        <v>OK</v>
      </c>
      <c r="R22" s="56">
        <v>20</v>
      </c>
      <c r="S22" s="56" t="s">
        <v>855</v>
      </c>
    </row>
    <row r="23" spans="1:25" ht="21.6" customHeight="1">
      <c r="A23" s="221"/>
      <c r="B23" s="336" t="s">
        <v>372</v>
      </c>
      <c r="C23" s="649"/>
      <c r="D23" s="339"/>
      <c r="E23" s="233" t="s">
        <v>196</v>
      </c>
      <c r="F23" s="430"/>
      <c r="G23" s="344"/>
      <c r="H23" s="345" t="str">
        <f t="shared" si="0"/>
        <v>OK</v>
      </c>
      <c r="R23" s="56">
        <v>21</v>
      </c>
      <c r="S23" s="56" t="s">
        <v>543</v>
      </c>
    </row>
    <row r="24" spans="1:25" ht="21.6" customHeight="1">
      <c r="A24" s="221"/>
      <c r="B24" s="336" t="s">
        <v>373</v>
      </c>
      <c r="C24" s="649"/>
      <c r="D24" s="339"/>
      <c r="E24" s="233" t="s">
        <v>197</v>
      </c>
      <c r="F24" s="430"/>
      <c r="G24" s="344"/>
      <c r="H24" s="345" t="str">
        <f t="shared" si="0"/>
        <v>OK</v>
      </c>
      <c r="R24" s="56">
        <v>22</v>
      </c>
      <c r="S24" s="56" t="s">
        <v>543</v>
      </c>
    </row>
    <row r="25" spans="1:25" ht="21.6" customHeight="1">
      <c r="A25" s="221"/>
      <c r="B25" s="336" t="s">
        <v>374</v>
      </c>
      <c r="C25" s="649"/>
      <c r="D25" s="227"/>
      <c r="E25" s="233" t="s">
        <v>198</v>
      </c>
      <c r="F25" s="430"/>
      <c r="G25" s="344"/>
      <c r="H25" s="345" t="str">
        <f t="shared" si="0"/>
        <v>OK</v>
      </c>
      <c r="R25" s="56">
        <v>23</v>
      </c>
      <c r="S25" s="56" t="s">
        <v>558</v>
      </c>
    </row>
    <row r="26" spans="1:25" ht="21.6" customHeight="1">
      <c r="A26" s="221"/>
      <c r="B26" s="336" t="s">
        <v>375</v>
      </c>
      <c r="C26" s="649"/>
      <c r="D26" s="338" t="s">
        <v>323</v>
      </c>
      <c r="E26" s="233" t="s">
        <v>324</v>
      </c>
      <c r="F26" s="430"/>
      <c r="G26" s="344"/>
      <c r="H26" s="345" t="str">
        <f t="shared" si="0"/>
        <v>OK</v>
      </c>
      <c r="R26" s="56">
        <v>24</v>
      </c>
      <c r="S26" s="56" t="s">
        <v>559</v>
      </c>
    </row>
    <row r="27" spans="1:25" ht="21.6" customHeight="1">
      <c r="A27" s="221"/>
      <c r="B27" s="336" t="s">
        <v>376</v>
      </c>
      <c r="C27" s="649"/>
      <c r="D27" s="227"/>
      <c r="E27" s="233" t="s">
        <v>326</v>
      </c>
      <c r="F27" s="430"/>
      <c r="G27" s="344"/>
      <c r="H27" s="345" t="str">
        <f t="shared" si="0"/>
        <v>OK</v>
      </c>
      <c r="R27" s="56">
        <v>25</v>
      </c>
      <c r="S27" s="56" t="s">
        <v>201</v>
      </c>
    </row>
    <row r="28" spans="1:25" ht="21.6" customHeight="1">
      <c r="A28" s="221"/>
      <c r="B28" s="336" t="s">
        <v>377</v>
      </c>
      <c r="C28" s="649"/>
      <c r="D28" s="337" t="s">
        <v>220</v>
      </c>
      <c r="E28" s="233" t="s">
        <v>316</v>
      </c>
      <c r="F28" s="430"/>
      <c r="G28" s="344"/>
      <c r="H28" s="345" t="str">
        <f t="shared" si="0"/>
        <v>OK</v>
      </c>
      <c r="R28" s="56">
        <v>26</v>
      </c>
      <c r="S28" s="56" t="s">
        <v>201</v>
      </c>
    </row>
    <row r="29" spans="1:25" ht="21.6" customHeight="1">
      <c r="A29" s="221"/>
      <c r="B29" s="336" t="s">
        <v>378</v>
      </c>
      <c r="C29" s="650"/>
      <c r="D29" s="337" t="s">
        <v>221</v>
      </c>
      <c r="E29" s="233" t="s">
        <v>316</v>
      </c>
      <c r="F29" s="430"/>
      <c r="G29" s="344"/>
      <c r="H29" s="345" t="str">
        <f t="shared" si="0"/>
        <v>OK</v>
      </c>
      <c r="R29" s="39">
        <v>99</v>
      </c>
      <c r="S29" s="39" t="s">
        <v>778</v>
      </c>
    </row>
    <row r="30" spans="1:25" ht="21.6" customHeight="1">
      <c r="A30" s="221"/>
      <c r="B30" s="336" t="s">
        <v>379</v>
      </c>
      <c r="C30" s="657" t="s">
        <v>201</v>
      </c>
      <c r="D30" s="658"/>
      <c r="E30" s="233" t="s">
        <v>413</v>
      </c>
      <c r="F30" s="430"/>
      <c r="G30" s="344"/>
      <c r="H30" s="345" t="str">
        <f t="shared" si="0"/>
        <v>OK</v>
      </c>
    </row>
    <row r="31" spans="1:25" ht="21.6" customHeight="1" thickBot="1">
      <c r="A31" s="221"/>
      <c r="B31" s="340" t="s">
        <v>380</v>
      </c>
      <c r="C31" s="768"/>
      <c r="D31" s="769"/>
      <c r="E31" s="341" t="s">
        <v>332</v>
      </c>
      <c r="F31" s="430"/>
      <c r="G31" s="344"/>
      <c r="H31" s="345" t="str">
        <f t="shared" si="0"/>
        <v>OK</v>
      </c>
    </row>
    <row r="32" spans="1:25" ht="21.6" customHeight="1" thickTop="1" thickBot="1">
      <c r="A32" s="221"/>
      <c r="B32" s="240" t="s">
        <v>333</v>
      </c>
      <c r="C32" s="243"/>
      <c r="D32" s="243"/>
      <c r="E32" s="243"/>
      <c r="F32" s="243"/>
      <c r="G32" s="245"/>
      <c r="H32" s="345"/>
    </row>
    <row r="33" spans="1:8" ht="21.6" customHeight="1" thickTop="1">
      <c r="A33" s="221"/>
      <c r="B33" s="330"/>
      <c r="C33" s="560" t="str">
        <f>IF(B33="","",IFERROR(VLOOKUP(B33,$R$29:$S$29,2,FALSE),""))</f>
        <v/>
      </c>
      <c r="D33" s="561"/>
      <c r="E33" s="562"/>
      <c r="F33" s="435"/>
      <c r="G33" s="343"/>
      <c r="H33" s="345" t="str">
        <f t="shared" ref="H33:H35" si="1">IF(AND(F33=$X$7,G33=""),"NG","OK")</f>
        <v>OK</v>
      </c>
    </row>
    <row r="34" spans="1:8" ht="21.6" customHeight="1">
      <c r="A34" s="221"/>
      <c r="B34" s="331"/>
      <c r="C34" s="563"/>
      <c r="D34" s="564"/>
      <c r="E34" s="565"/>
      <c r="F34" s="435"/>
      <c r="G34" s="344"/>
      <c r="H34" s="345" t="str">
        <f t="shared" si="1"/>
        <v>OK</v>
      </c>
    </row>
    <row r="35" spans="1:8" ht="21.6" customHeight="1" thickBot="1">
      <c r="A35" s="221"/>
      <c r="B35" s="332"/>
      <c r="C35" s="563"/>
      <c r="D35" s="564"/>
      <c r="E35" s="565"/>
      <c r="F35" s="435"/>
      <c r="G35" s="344"/>
      <c r="H35" s="345" t="str">
        <f t="shared" si="1"/>
        <v>OK</v>
      </c>
    </row>
    <row r="36" spans="1:8" ht="21.6" customHeight="1" thickTop="1" thickBot="1">
      <c r="A36" s="221"/>
      <c r="B36" s="257" t="s">
        <v>334</v>
      </c>
      <c r="C36" s="301"/>
      <c r="D36" s="301"/>
      <c r="E36" s="301"/>
      <c r="F36" s="301"/>
      <c r="G36" s="302"/>
      <c r="H36" s="345"/>
    </row>
    <row r="37" spans="1:8" ht="21.6" customHeight="1" thickTop="1" thickBot="1">
      <c r="A37" s="221"/>
      <c r="B37" s="264" t="s">
        <v>164</v>
      </c>
      <c r="C37" s="652" t="s">
        <v>184</v>
      </c>
      <c r="D37" s="653"/>
      <c r="E37" s="321" t="s">
        <v>335</v>
      </c>
      <c r="F37" s="322" t="s">
        <v>203</v>
      </c>
      <c r="G37" s="267" t="s">
        <v>204</v>
      </c>
      <c r="H37" s="345"/>
    </row>
    <row r="38" spans="1:8" ht="27" customHeight="1" thickTop="1">
      <c r="A38" s="221"/>
      <c r="B38" s="323"/>
      <c r="C38" s="765" t="str">
        <f t="shared" ref="C38:C47" si="2">IF(B38="","",IFERROR(VLOOKUP(B38,$R$3:$S$29,2,FALSE),""))</f>
        <v/>
      </c>
      <c r="D38" s="766"/>
      <c r="E38" s="324"/>
      <c r="F38" s="325"/>
      <c r="G38" s="326"/>
      <c r="H38" s="345"/>
    </row>
    <row r="39" spans="1:8" ht="27" customHeight="1">
      <c r="A39" s="221"/>
      <c r="B39" s="327"/>
      <c r="C39" s="718" t="str">
        <f t="shared" si="2"/>
        <v/>
      </c>
      <c r="D39" s="719"/>
      <c r="E39" s="320"/>
      <c r="F39" s="314"/>
      <c r="G39" s="315"/>
      <c r="H39" s="345"/>
    </row>
    <row r="40" spans="1:8" ht="27" customHeight="1">
      <c r="A40" s="221"/>
      <c r="B40" s="327"/>
      <c r="C40" s="718" t="str">
        <f t="shared" si="2"/>
        <v/>
      </c>
      <c r="D40" s="719"/>
      <c r="E40" s="320"/>
      <c r="F40" s="314"/>
      <c r="G40" s="315"/>
      <c r="H40" s="345"/>
    </row>
    <row r="41" spans="1:8" ht="27" customHeight="1">
      <c r="A41" s="221"/>
      <c r="B41" s="327"/>
      <c r="C41" s="718" t="str">
        <f t="shared" si="2"/>
        <v/>
      </c>
      <c r="D41" s="719"/>
      <c r="E41" s="320"/>
      <c r="F41" s="314"/>
      <c r="G41" s="315"/>
      <c r="H41" s="345"/>
    </row>
    <row r="42" spans="1:8" ht="27" customHeight="1">
      <c r="A42" s="221"/>
      <c r="B42" s="327"/>
      <c r="C42" s="718" t="str">
        <f t="shared" si="2"/>
        <v/>
      </c>
      <c r="D42" s="719"/>
      <c r="E42" s="320"/>
      <c r="F42" s="314"/>
      <c r="G42" s="315"/>
      <c r="H42" s="345"/>
    </row>
    <row r="43" spans="1:8" ht="27" customHeight="1">
      <c r="A43" s="221"/>
      <c r="B43" s="355"/>
      <c r="C43" s="718" t="str">
        <f t="shared" si="2"/>
        <v/>
      </c>
      <c r="D43" s="719"/>
      <c r="E43" s="356"/>
      <c r="F43" s="310"/>
      <c r="G43" s="311"/>
    </row>
    <row r="44" spans="1:8" ht="27" customHeight="1">
      <c r="A44" s="221"/>
      <c r="B44" s="327"/>
      <c r="C44" s="718" t="str">
        <f t="shared" si="2"/>
        <v/>
      </c>
      <c r="D44" s="719"/>
      <c r="E44" s="320"/>
      <c r="F44" s="314"/>
      <c r="G44" s="315"/>
    </row>
    <row r="45" spans="1:8" ht="27" customHeight="1">
      <c r="A45" s="221"/>
      <c r="B45" s="327"/>
      <c r="C45" s="718" t="str">
        <f t="shared" si="2"/>
        <v/>
      </c>
      <c r="D45" s="719"/>
      <c r="E45" s="320"/>
      <c r="F45" s="314"/>
      <c r="G45" s="315"/>
    </row>
    <row r="46" spans="1:8" ht="27" customHeight="1">
      <c r="A46" s="221"/>
      <c r="B46" s="327"/>
      <c r="C46" s="718" t="str">
        <f t="shared" si="2"/>
        <v/>
      </c>
      <c r="D46" s="719"/>
      <c r="E46" s="320"/>
      <c r="F46" s="314"/>
      <c r="G46" s="315"/>
    </row>
    <row r="47" spans="1:8" ht="27" customHeight="1">
      <c r="A47" s="221"/>
      <c r="B47" s="327"/>
      <c r="C47" s="718" t="str">
        <f t="shared" si="2"/>
        <v/>
      </c>
      <c r="D47" s="719"/>
      <c r="E47" s="320"/>
      <c r="F47" s="314"/>
      <c r="G47" s="315"/>
    </row>
    <row r="48" spans="1:8" ht="27" customHeight="1">
      <c r="A48" s="221"/>
      <c r="B48" s="355"/>
      <c r="C48" s="718" t="str">
        <f t="shared" ref="C48:C52" si="3">IF(B48="","",IFERROR(VLOOKUP(B48,$R$3:$S$29,2,FALSE),""))</f>
        <v/>
      </c>
      <c r="D48" s="719"/>
      <c r="E48" s="356"/>
      <c r="F48" s="310"/>
      <c r="G48" s="311"/>
    </row>
    <row r="49" spans="1:7" ht="27" customHeight="1">
      <c r="A49" s="221"/>
      <c r="B49" s="327"/>
      <c r="C49" s="718" t="str">
        <f t="shared" si="3"/>
        <v/>
      </c>
      <c r="D49" s="719"/>
      <c r="E49" s="320"/>
      <c r="F49" s="314"/>
      <c r="G49" s="315"/>
    </row>
    <row r="50" spans="1:7" ht="27" customHeight="1">
      <c r="A50" s="221"/>
      <c r="B50" s="327"/>
      <c r="C50" s="718" t="str">
        <f t="shared" si="3"/>
        <v/>
      </c>
      <c r="D50" s="719"/>
      <c r="E50" s="320"/>
      <c r="F50" s="314"/>
      <c r="G50" s="315"/>
    </row>
    <row r="51" spans="1:7" ht="27" customHeight="1">
      <c r="A51" s="221"/>
      <c r="B51" s="327"/>
      <c r="C51" s="718" t="str">
        <f t="shared" si="3"/>
        <v/>
      </c>
      <c r="D51" s="719"/>
      <c r="E51" s="320"/>
      <c r="F51" s="314"/>
      <c r="G51" s="315"/>
    </row>
    <row r="52" spans="1:7" ht="27" customHeight="1" thickBot="1">
      <c r="A52" s="221"/>
      <c r="B52" s="328"/>
      <c r="C52" s="720" t="str">
        <f t="shared" si="3"/>
        <v/>
      </c>
      <c r="D52" s="721"/>
      <c r="E52" s="329"/>
      <c r="F52" s="318"/>
      <c r="G52" s="319"/>
    </row>
    <row r="53" spans="1:7" ht="13.8" thickTop="1"/>
  </sheetData>
  <sheetProtection sheet="1" objects="1" selectLockedCells="1"/>
  <mergeCells count="30">
    <mergeCell ref="G3:G5"/>
    <mergeCell ref="B3:B5"/>
    <mergeCell ref="C3:D5"/>
    <mergeCell ref="E3:E5"/>
    <mergeCell ref="F3:F5"/>
    <mergeCell ref="C37:D37"/>
    <mergeCell ref="C33:E33"/>
    <mergeCell ref="C34:E34"/>
    <mergeCell ref="C35:E35"/>
    <mergeCell ref="C6:C19"/>
    <mergeCell ref="D10:D11"/>
    <mergeCell ref="D12:D19"/>
    <mergeCell ref="C20:C29"/>
    <mergeCell ref="D20:D21"/>
    <mergeCell ref="C30:D31"/>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s>
  <phoneticPr fontId="5"/>
  <conditionalFormatting sqref="G6:G31">
    <cfRule type="expression" dxfId="4" priority="3">
      <formula>H6="NG"</formula>
    </cfRule>
  </conditionalFormatting>
  <conditionalFormatting sqref="G33:G35">
    <cfRule type="expression" dxfId="3" priority="1">
      <formula>H33="NG"</formula>
    </cfRule>
  </conditionalFormatting>
  <dataValidations count="3">
    <dataValidation type="list" allowBlank="1" showInputMessage="1" sqref="G6:G31 G33:G35" xr:uid="{E9C79313-AB30-4289-B6B9-28FE9D129814}">
      <formula1>$Y$4:$Y$5</formula1>
    </dataValidation>
    <dataValidation type="list" allowBlank="1" showInputMessage="1" showErrorMessage="1" sqref="F6:F31" xr:uid="{D3527E5B-017C-4A33-95F9-C3C780216D13}">
      <formula1>$X$4:$X$7</formula1>
    </dataValidation>
    <dataValidation type="list" allowBlank="1" showInputMessage="1" showErrorMessage="1" sqref="F33:F35" xr:uid="{5BD9D91B-D73E-46E4-A133-B82D2CB1C9AC}">
      <formula1>$X$4:$X$8</formula1>
    </dataValidation>
  </dataValidations>
  <pageMargins left="0.7" right="0.7" top="0.75" bottom="0.75" header="0.3" footer="0.3"/>
  <pageSetup paperSize="9" scale="62"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00B050"/>
    <pageSetUpPr fitToPage="1"/>
  </sheetPr>
  <dimension ref="B1:AC92"/>
  <sheetViews>
    <sheetView showGridLines="0" showZeros="0" view="pageBreakPreview" topLeftCell="C1" zoomScale="115" zoomScaleNormal="100" zoomScaleSheetLayoutView="115" workbookViewId="0">
      <selection activeCell="C40" sqref="C40"/>
    </sheetView>
  </sheetViews>
  <sheetFormatPr defaultColWidth="9" defaultRowHeight="9.6"/>
  <cols>
    <col min="1" max="1" width="2.88671875" style="56" customWidth="1"/>
    <col min="2" max="2" width="2.21875" style="56" customWidth="1"/>
    <col min="3" max="3" width="4.109375" style="56" customWidth="1"/>
    <col min="4" max="4" width="10" style="56" customWidth="1"/>
    <col min="5" max="5" width="15.6640625" style="56" customWidth="1"/>
    <col min="6" max="6" width="33.109375" style="56" customWidth="1"/>
    <col min="7" max="7" width="0.5546875" style="56" hidden="1" customWidth="1"/>
    <col min="8" max="11" width="6.6640625" style="56" customWidth="1"/>
    <col min="12" max="12" width="1.6640625" style="56" customWidth="1"/>
    <col min="13" max="14" width="2.21875" style="56" hidden="1" customWidth="1"/>
    <col min="15" max="15" width="4.21875" style="39" hidden="1" customWidth="1"/>
    <col min="16" max="16" width="2.6640625" style="39" customWidth="1"/>
    <col min="17" max="17" width="3" style="39" hidden="1" customWidth="1"/>
    <col min="18" max="18" width="2.88671875" style="56" hidden="1" customWidth="1"/>
    <col min="19" max="19" width="3.77734375" style="56" hidden="1" customWidth="1"/>
    <col min="20" max="20" width="4.88671875" style="56" hidden="1" customWidth="1"/>
    <col min="21" max="21" width="4.44140625" style="39" hidden="1" customWidth="1"/>
    <col min="22" max="25" width="11.44140625" style="39" hidden="1" customWidth="1"/>
    <col min="26" max="29" width="6.88671875" style="56" hidden="1" customWidth="1"/>
    <col min="30" max="30" width="6.88671875" style="56" customWidth="1"/>
    <col min="31" max="16384" width="9" style="56"/>
  </cols>
  <sheetData>
    <row r="1" spans="3:25">
      <c r="C1" s="55" t="s">
        <v>598</v>
      </c>
    </row>
    <row r="2" spans="3:25" ht="13.2">
      <c r="C2" s="691" t="s">
        <v>293</v>
      </c>
      <c r="D2" s="692"/>
      <c r="E2" s="692"/>
      <c r="F2" s="692"/>
      <c r="G2" s="692"/>
      <c r="H2" s="692"/>
      <c r="I2" s="692"/>
      <c r="J2" s="692"/>
      <c r="K2" s="692"/>
    </row>
    <row r="3" spans="3:25" ht="13.5" customHeight="1">
      <c r="C3" s="693" t="s">
        <v>405</v>
      </c>
      <c r="D3" s="693"/>
      <c r="E3" s="693"/>
      <c r="F3" s="693"/>
      <c r="G3" s="693"/>
      <c r="H3" s="693"/>
      <c r="I3" s="693"/>
      <c r="J3" s="693"/>
      <c r="K3" s="693"/>
      <c r="R3" s="39" t="s">
        <v>635</v>
      </c>
      <c r="S3" s="39" t="s">
        <v>638</v>
      </c>
    </row>
    <row r="4" spans="3:25" ht="12">
      <c r="C4" s="57"/>
      <c r="R4" s="39" t="s">
        <v>637</v>
      </c>
      <c r="S4" s="39" t="s">
        <v>639</v>
      </c>
    </row>
    <row r="5" spans="3:25" ht="13.5" customHeight="1">
      <c r="C5" s="694" t="s">
        <v>295</v>
      </c>
      <c r="D5" s="695"/>
      <c r="E5" s="58"/>
      <c r="F5" s="700" t="s">
        <v>296</v>
      </c>
      <c r="G5" s="701"/>
      <c r="H5" s="701"/>
      <c r="I5" s="702"/>
      <c r="J5" s="632" t="s">
        <v>188</v>
      </c>
      <c r="K5" s="643"/>
    </row>
    <row r="6" spans="3:25" ht="13.5" customHeight="1">
      <c r="C6" s="696"/>
      <c r="D6" s="697"/>
      <c r="E6" s="59" t="s">
        <v>297</v>
      </c>
      <c r="F6" s="703">
        <f>'検査結果表（防火扉入力用）'!E10</f>
        <v>0</v>
      </c>
      <c r="G6" s="704"/>
      <c r="H6" s="704"/>
      <c r="I6" s="705"/>
      <c r="J6" s="706">
        <f>'検査結果表（防火扉入力用）'!G10</f>
        <v>0</v>
      </c>
      <c r="K6" s="756"/>
    </row>
    <row r="7" spans="3:25" ht="13.5" customHeight="1">
      <c r="C7" s="696"/>
      <c r="D7" s="697"/>
      <c r="E7" s="708" t="s">
        <v>189</v>
      </c>
      <c r="F7" s="710">
        <f>'検査結果表（防火扉入力用）'!E11</f>
        <v>0</v>
      </c>
      <c r="G7" s="758"/>
      <c r="H7" s="758"/>
      <c r="I7" s="759"/>
      <c r="J7" s="706">
        <f>'検査結果表（防火扉入力用）'!G11</f>
        <v>0</v>
      </c>
      <c r="K7" s="756"/>
    </row>
    <row r="8" spans="3:25" ht="13.5" customHeight="1">
      <c r="C8" s="698"/>
      <c r="D8" s="699"/>
      <c r="E8" s="757"/>
      <c r="F8" s="710">
        <f>'検査結果表（防火扉入力用）'!E12</f>
        <v>0</v>
      </c>
      <c r="G8" s="758"/>
      <c r="H8" s="758"/>
      <c r="I8" s="759"/>
      <c r="J8" s="706">
        <f>'検査結果表（防火扉入力用）'!G12</f>
        <v>0</v>
      </c>
      <c r="K8" s="756"/>
    </row>
    <row r="9" spans="3:25" ht="10.5" customHeight="1"/>
    <row r="10" spans="3:25" ht="12" customHeight="1">
      <c r="C10" s="617" t="s">
        <v>164</v>
      </c>
      <c r="D10" s="713" t="s">
        <v>298</v>
      </c>
      <c r="E10" s="714"/>
      <c r="F10" s="617" t="s">
        <v>187</v>
      </c>
      <c r="G10" s="686" t="s">
        <v>299</v>
      </c>
      <c r="H10" s="688" t="s">
        <v>186</v>
      </c>
      <c r="I10" s="689"/>
      <c r="J10" s="748"/>
      <c r="K10" s="617" t="s">
        <v>300</v>
      </c>
      <c r="L10" s="60"/>
      <c r="M10" s="60"/>
      <c r="N10" s="60"/>
      <c r="O10" s="43"/>
    </row>
    <row r="11" spans="3:25" ht="11.25" customHeight="1">
      <c r="C11" s="618"/>
      <c r="D11" s="715"/>
      <c r="E11" s="693"/>
      <c r="F11" s="618"/>
      <c r="G11" s="754"/>
      <c r="H11" s="618" t="s">
        <v>301</v>
      </c>
      <c r="I11" s="114" t="s">
        <v>165</v>
      </c>
      <c r="J11" s="115"/>
      <c r="K11" s="618"/>
      <c r="L11" s="60"/>
      <c r="M11" s="60"/>
      <c r="N11" s="60"/>
      <c r="O11" s="43"/>
      <c r="V11" s="39" t="s">
        <v>787</v>
      </c>
    </row>
    <row r="12" spans="3:25" ht="21" customHeight="1">
      <c r="C12" s="755"/>
      <c r="D12" s="716"/>
      <c r="E12" s="717"/>
      <c r="F12" s="619"/>
      <c r="G12" s="77"/>
      <c r="H12" s="755"/>
      <c r="I12" s="116"/>
      <c r="J12" s="117" t="s">
        <v>302</v>
      </c>
      <c r="K12" s="619"/>
      <c r="L12" s="60"/>
      <c r="M12" s="60"/>
      <c r="N12" s="60"/>
      <c r="O12" s="43"/>
      <c r="V12" s="205" t="s">
        <v>781</v>
      </c>
      <c r="W12" s="205" t="s">
        <v>782</v>
      </c>
      <c r="X12" s="205" t="s">
        <v>783</v>
      </c>
      <c r="Y12" s="205" t="s">
        <v>784</v>
      </c>
    </row>
    <row r="13" spans="3:25" ht="24.6" customHeight="1">
      <c r="C13" s="191" t="s">
        <v>303</v>
      </c>
      <c r="D13" s="682" t="s">
        <v>406</v>
      </c>
      <c r="E13" s="186" t="s">
        <v>190</v>
      </c>
      <c r="F13" s="186" t="s">
        <v>780</v>
      </c>
      <c r="G13" s="64"/>
      <c r="H13" s="407" t="str">
        <f>IF(V13="1","○",IF(W13="1","",IF(X13="1","",IF(Y13="1","―",""))))</f>
        <v/>
      </c>
      <c r="I13" s="407" t="str">
        <f>IF(V13="1","",IF(W13="1","○",IF(X13="1","○",IF(Y13="1","―",""))))</f>
        <v/>
      </c>
      <c r="J13" s="407" t="str">
        <f>IF(V13="1","",IF(W13="1","",IF(X13="1","○",IF(Y13="1","―",""))))</f>
        <v/>
      </c>
      <c r="K13" s="408">
        <f>'検査結果表（ﾄﾞﾚﾝﾁｬｰ入力用）'!G6</f>
        <v>0</v>
      </c>
      <c r="U13" s="39" t="s">
        <v>785</v>
      </c>
      <c r="V13" s="207" t="str">
        <f>IF('検査結果表（ﾄﾞﾚﾝﾁｬｰ入力用）'!F6="指摘なし","1","")</f>
        <v/>
      </c>
      <c r="W13" s="207" t="str">
        <f>IF('検査結果表（ﾄﾞﾚﾝﾁｬｰ入力用）'!F6="要是正","1","")</f>
        <v/>
      </c>
      <c r="X13" s="207" t="str">
        <f>IF('検査結果表（ﾄﾞﾚﾝﾁｬｰ入力用）'!F6="既存不適格","1","")</f>
        <v/>
      </c>
      <c r="Y13" s="207" t="str">
        <f>IF('検査結果表（ﾄﾞﾚﾝﾁｬｰ入力用）'!F6="検査対象外（※G列に「―」を入力して下さい）","1","")</f>
        <v/>
      </c>
    </row>
    <row r="14" spans="3:25" ht="13.5" customHeight="1">
      <c r="C14" s="191" t="s">
        <v>830</v>
      </c>
      <c r="D14" s="682"/>
      <c r="E14" s="186" t="s">
        <v>211</v>
      </c>
      <c r="F14" s="186" t="s">
        <v>407</v>
      </c>
      <c r="G14" s="59"/>
      <c r="H14" s="407" t="str">
        <f t="shared" ref="H14:H38" si="0">IF(V14="1","○",IF(W14="1","",IF(X14="1","",IF(Y14="1","―",""))))</f>
        <v/>
      </c>
      <c r="I14" s="407" t="str">
        <f t="shared" ref="I14:I38" si="1">IF(V14="1","",IF(W14="1","○",IF(X14="1","○",IF(Y14="1","―",""))))</f>
        <v/>
      </c>
      <c r="J14" s="407" t="str">
        <f t="shared" ref="J14:J38" si="2">IF(V14="1","",IF(W14="1","",IF(X14="1","○",IF(Y14="1","―",""))))</f>
        <v/>
      </c>
      <c r="K14" s="408">
        <f>'検査結果表（ﾄﾞﾚﾝﾁｬｰ入力用）'!G7</f>
        <v>0</v>
      </c>
      <c r="U14" s="39" t="s">
        <v>305</v>
      </c>
      <c r="V14" s="207" t="str">
        <f>IF('検査結果表（ﾄﾞﾚﾝﾁｬｰ入力用）'!F7="指摘なし","1","")</f>
        <v/>
      </c>
      <c r="W14" s="207" t="str">
        <f>IF('検査結果表（ﾄﾞﾚﾝﾁｬｰ入力用）'!F7="要是正","1","")</f>
        <v/>
      </c>
      <c r="X14" s="207" t="str">
        <f>IF('検査結果表（ﾄﾞﾚﾝﾁｬｰ入力用）'!F7="既存不適格","1","")</f>
        <v/>
      </c>
      <c r="Y14" s="207" t="str">
        <f>IF('検査結果表（ﾄﾞﾚﾝﾁｬｰ入力用）'!F7="検査対象外（※G列に「―」を入力して下さい）","1","")</f>
        <v/>
      </c>
    </row>
    <row r="15" spans="3:25" ht="13.5" customHeight="1">
      <c r="C15" s="191" t="s">
        <v>361</v>
      </c>
      <c r="D15" s="682"/>
      <c r="E15" s="186" t="s">
        <v>212</v>
      </c>
      <c r="F15" s="186" t="s">
        <v>213</v>
      </c>
      <c r="G15" s="59"/>
      <c r="H15" s="407" t="str">
        <f t="shared" si="0"/>
        <v/>
      </c>
      <c r="I15" s="407" t="str">
        <f t="shared" si="1"/>
        <v/>
      </c>
      <c r="J15" s="407" t="str">
        <f t="shared" si="2"/>
        <v/>
      </c>
      <c r="K15" s="408">
        <f>'検査結果表（ﾄﾞﾚﾝﾁｬｰ入力用）'!G8</f>
        <v>0</v>
      </c>
      <c r="U15" s="39" t="s">
        <v>306</v>
      </c>
      <c r="V15" s="207" t="str">
        <f>IF('検査結果表（ﾄﾞﾚﾝﾁｬｰ入力用）'!F8="指摘なし","1","")</f>
        <v/>
      </c>
      <c r="W15" s="207" t="str">
        <f>IF('検査結果表（ﾄﾞﾚﾝﾁｬｰ入力用）'!F8="要是正","1","")</f>
        <v/>
      </c>
      <c r="X15" s="207" t="str">
        <f>IF('検査結果表（ﾄﾞﾚﾝﾁｬｰ入力用）'!F8="既存不適格","1","")</f>
        <v/>
      </c>
      <c r="Y15" s="207" t="str">
        <f>IF('検査結果表（ﾄﾞﾚﾝﾁｬｰ入力用）'!F8="検査対象外（※G列に「―」を入力して下さい）","1","")</f>
        <v/>
      </c>
    </row>
    <row r="16" spans="3:25" ht="13.5" customHeight="1">
      <c r="C16" s="191" t="s">
        <v>809</v>
      </c>
      <c r="D16" s="682"/>
      <c r="E16" s="186" t="s">
        <v>214</v>
      </c>
      <c r="F16" s="186" t="s">
        <v>215</v>
      </c>
      <c r="G16" s="59"/>
      <c r="H16" s="407" t="str">
        <f t="shared" si="0"/>
        <v/>
      </c>
      <c r="I16" s="407" t="str">
        <f t="shared" si="1"/>
        <v/>
      </c>
      <c r="J16" s="407" t="str">
        <f t="shared" si="2"/>
        <v/>
      </c>
      <c r="K16" s="408">
        <f>'検査結果表（ﾄﾞﾚﾝﾁｬｰ入力用）'!G9</f>
        <v>0</v>
      </c>
      <c r="U16" s="39" t="s">
        <v>308</v>
      </c>
      <c r="V16" s="207" t="str">
        <f>IF('検査結果表（ﾄﾞﾚﾝﾁｬｰ入力用）'!F9="指摘なし","1","")</f>
        <v/>
      </c>
      <c r="W16" s="207" t="str">
        <f>IF('検査結果表（ﾄﾞﾚﾝﾁｬｰ入力用）'!F9="要是正","1","")</f>
        <v/>
      </c>
      <c r="X16" s="207" t="str">
        <f>IF('検査結果表（ﾄﾞﾚﾝﾁｬｰ入力用）'!F9="既存不適格","1","")</f>
        <v/>
      </c>
      <c r="Y16" s="207" t="str">
        <f>IF('検査結果表（ﾄﾞﾚﾝﾁｬｰ入力用）'!F9="検査対象外（※G列に「―」を入力して下さい）","1","")</f>
        <v/>
      </c>
    </row>
    <row r="17" spans="3:25" ht="13.5" customHeight="1">
      <c r="C17" s="191" t="s">
        <v>831</v>
      </c>
      <c r="D17" s="682"/>
      <c r="E17" s="685" t="s">
        <v>216</v>
      </c>
      <c r="F17" s="186" t="s">
        <v>742</v>
      </c>
      <c r="G17" s="59"/>
      <c r="H17" s="407" t="str">
        <f t="shared" si="0"/>
        <v/>
      </c>
      <c r="I17" s="407" t="str">
        <f t="shared" si="1"/>
        <v/>
      </c>
      <c r="J17" s="407" t="str">
        <f t="shared" si="2"/>
        <v/>
      </c>
      <c r="K17" s="408">
        <f>'検査結果表（ﾄﾞﾚﾝﾁｬｰ入力用）'!G10</f>
        <v>0</v>
      </c>
      <c r="U17" s="39" t="s">
        <v>310</v>
      </c>
      <c r="V17" s="207" t="str">
        <f>IF('検査結果表（ﾄﾞﾚﾝﾁｬｰ入力用）'!F10="指摘なし","1","")</f>
        <v/>
      </c>
      <c r="W17" s="207" t="str">
        <f>IF('検査結果表（ﾄﾞﾚﾝﾁｬｰ入力用）'!F10="要是正","1","")</f>
        <v/>
      </c>
      <c r="X17" s="207" t="str">
        <f>IF('検査結果表（ﾄﾞﾚﾝﾁｬｰ入力用）'!F10="既存不適格","1","")</f>
        <v/>
      </c>
      <c r="Y17" s="207" t="str">
        <f>IF('検査結果表（ﾄﾞﾚﾝﾁｬｰ入力用）'!F10="検査対象外（※G列に「―」を入力して下さい）","1","")</f>
        <v/>
      </c>
    </row>
    <row r="18" spans="3:25" ht="13.5" customHeight="1">
      <c r="C18" s="191" t="s">
        <v>832</v>
      </c>
      <c r="D18" s="682"/>
      <c r="E18" s="685"/>
      <c r="F18" s="186" t="s">
        <v>217</v>
      </c>
      <c r="G18" s="59"/>
      <c r="H18" s="407" t="str">
        <f t="shared" si="0"/>
        <v/>
      </c>
      <c r="I18" s="407" t="str">
        <f t="shared" si="1"/>
        <v/>
      </c>
      <c r="J18" s="407" t="str">
        <f t="shared" si="2"/>
        <v/>
      </c>
      <c r="K18" s="408">
        <f>'検査結果表（ﾄﾞﾚﾝﾁｬｰ入力用）'!G11</f>
        <v>0</v>
      </c>
      <c r="U18" s="39" t="s">
        <v>312</v>
      </c>
      <c r="V18" s="207" t="str">
        <f>IF('検査結果表（ﾄﾞﾚﾝﾁｬｰ入力用）'!F11="指摘なし","1","")</f>
        <v/>
      </c>
      <c r="W18" s="207" t="str">
        <f>IF('検査結果表（ﾄﾞﾚﾝﾁｬｰ入力用）'!F11="要是正","1","")</f>
        <v/>
      </c>
      <c r="X18" s="207" t="str">
        <f>IF('検査結果表（ﾄﾞﾚﾝﾁｬｰ入力用）'!F11="既存不適格","1","")</f>
        <v/>
      </c>
      <c r="Y18" s="207" t="str">
        <f>IF('検査結果表（ﾄﾞﾚﾝﾁｬｰ入力用）'!F11="検査対象外（※G列に「―」を入力して下さい）","1","")</f>
        <v/>
      </c>
    </row>
    <row r="19" spans="3:25" ht="13.5" customHeight="1">
      <c r="C19" s="191" t="s">
        <v>833</v>
      </c>
      <c r="D19" s="682"/>
      <c r="E19" s="682" t="s">
        <v>218</v>
      </c>
      <c r="F19" s="186" t="s">
        <v>408</v>
      </c>
      <c r="G19" s="59"/>
      <c r="H19" s="407" t="str">
        <f t="shared" si="0"/>
        <v/>
      </c>
      <c r="I19" s="407" t="str">
        <f t="shared" si="1"/>
        <v/>
      </c>
      <c r="J19" s="407" t="str">
        <f t="shared" si="2"/>
        <v/>
      </c>
      <c r="K19" s="408">
        <f>'検査結果表（ﾄﾞﾚﾝﾁｬｰ入力用）'!G12</f>
        <v>0</v>
      </c>
      <c r="U19" s="39" t="s">
        <v>314</v>
      </c>
      <c r="V19" s="207" t="str">
        <f>IF('検査結果表（ﾄﾞﾚﾝﾁｬｰ入力用）'!F12="指摘なし","1","")</f>
        <v/>
      </c>
      <c r="W19" s="207" t="str">
        <f>IF('検査結果表（ﾄﾞﾚﾝﾁｬｰ入力用）'!F12="要是正","1","")</f>
        <v/>
      </c>
      <c r="X19" s="207" t="str">
        <f>IF('検査結果表（ﾄﾞﾚﾝﾁｬｰ入力用）'!F12="既存不適格","1","")</f>
        <v/>
      </c>
      <c r="Y19" s="207" t="str">
        <f>IF('検査結果表（ﾄﾞﾚﾝﾁｬｰ入力用）'!F12="検査対象外（※G列に「―」を入力して下さい）","1","")</f>
        <v/>
      </c>
    </row>
    <row r="20" spans="3:25" ht="13.5" customHeight="1">
      <c r="C20" s="191" t="s">
        <v>834</v>
      </c>
      <c r="D20" s="682"/>
      <c r="E20" s="682"/>
      <c r="F20" s="186" t="s">
        <v>196</v>
      </c>
      <c r="G20" s="59"/>
      <c r="H20" s="407" t="str">
        <f t="shared" si="0"/>
        <v/>
      </c>
      <c r="I20" s="407" t="str">
        <f t="shared" si="1"/>
        <v/>
      </c>
      <c r="J20" s="407" t="str">
        <f t="shared" si="2"/>
        <v/>
      </c>
      <c r="K20" s="408">
        <f>'検査結果表（ﾄﾞﾚﾝﾁｬｰ入力用）'!G13</f>
        <v>0</v>
      </c>
      <c r="U20" s="39" t="s">
        <v>317</v>
      </c>
      <c r="V20" s="207" t="str">
        <f>IF('検査結果表（ﾄﾞﾚﾝﾁｬｰ入力用）'!F13="指摘なし","1","")</f>
        <v/>
      </c>
      <c r="W20" s="207" t="str">
        <f>IF('検査結果表（ﾄﾞﾚﾝﾁｬｰ入力用）'!F13="要是正","1","")</f>
        <v/>
      </c>
      <c r="X20" s="207" t="str">
        <f>IF('検査結果表（ﾄﾞﾚﾝﾁｬｰ入力用）'!F13="既存不適格","1","")</f>
        <v/>
      </c>
      <c r="Y20" s="207" t="str">
        <f>IF('検査結果表（ﾄﾞﾚﾝﾁｬｰ入力用）'!F13="検査対象外（※G列に「―」を入力して下さい）","1","")</f>
        <v/>
      </c>
    </row>
    <row r="21" spans="3:25" ht="13.5" customHeight="1">
      <c r="C21" s="191" t="s">
        <v>835</v>
      </c>
      <c r="D21" s="682"/>
      <c r="E21" s="682"/>
      <c r="F21" s="186" t="s">
        <v>197</v>
      </c>
      <c r="G21" s="59"/>
      <c r="H21" s="407" t="str">
        <f t="shared" si="0"/>
        <v/>
      </c>
      <c r="I21" s="407" t="str">
        <f t="shared" si="1"/>
        <v/>
      </c>
      <c r="J21" s="407" t="str">
        <f t="shared" si="2"/>
        <v/>
      </c>
      <c r="K21" s="408">
        <f>'検査結果表（ﾄﾞﾚﾝﾁｬｰ入力用）'!G14</f>
        <v>0</v>
      </c>
      <c r="U21" s="39" t="s">
        <v>319</v>
      </c>
      <c r="V21" s="207" t="str">
        <f>IF('検査結果表（ﾄﾞﾚﾝﾁｬｰ入力用）'!F14="指摘なし","1","")</f>
        <v/>
      </c>
      <c r="W21" s="207" t="str">
        <f>IF('検査結果表（ﾄﾞﾚﾝﾁｬｰ入力用）'!F14="要是正","1","")</f>
        <v/>
      </c>
      <c r="X21" s="207" t="str">
        <f>IF('検査結果表（ﾄﾞﾚﾝﾁｬｰ入力用）'!F14="既存不適格","1","")</f>
        <v/>
      </c>
      <c r="Y21" s="207" t="str">
        <f>IF('検査結果表（ﾄﾞﾚﾝﾁｬｰ入力用）'!F14="検査対象外（※G列に「―」を入力して下さい）","1","")</f>
        <v/>
      </c>
    </row>
    <row r="22" spans="3:25" ht="13.5" customHeight="1">
      <c r="C22" s="191" t="s">
        <v>836</v>
      </c>
      <c r="D22" s="682"/>
      <c r="E22" s="682"/>
      <c r="F22" s="186" t="s">
        <v>219</v>
      </c>
      <c r="G22" s="59"/>
      <c r="H22" s="407" t="str">
        <f t="shared" si="0"/>
        <v/>
      </c>
      <c r="I22" s="407" t="str">
        <f t="shared" si="1"/>
        <v/>
      </c>
      <c r="J22" s="407" t="str">
        <f t="shared" si="2"/>
        <v/>
      </c>
      <c r="K22" s="408">
        <f>'検査結果表（ﾄﾞﾚﾝﾁｬｰ入力用）'!G15</f>
        <v>0</v>
      </c>
      <c r="U22" s="39" t="s">
        <v>320</v>
      </c>
      <c r="V22" s="207" t="str">
        <f>IF('検査結果表（ﾄﾞﾚﾝﾁｬｰ入力用）'!F15="指摘なし","1","")</f>
        <v/>
      </c>
      <c r="W22" s="207" t="str">
        <f>IF('検査結果表（ﾄﾞﾚﾝﾁｬｰ入力用）'!F15="要是正","1","")</f>
        <v/>
      </c>
      <c r="X22" s="207" t="str">
        <f>IF('検査結果表（ﾄﾞﾚﾝﾁｬｰ入力用）'!F15="既存不適格","1","")</f>
        <v/>
      </c>
      <c r="Y22" s="207" t="str">
        <f>IF('検査結果表（ﾄﾞﾚﾝﾁｬｰ入力用）'!F15="検査対象外（※G列に「―」を入力して下さい）","1","")</f>
        <v/>
      </c>
    </row>
    <row r="23" spans="3:25" ht="13.5" customHeight="1">
      <c r="C23" s="191" t="s">
        <v>837</v>
      </c>
      <c r="D23" s="682"/>
      <c r="E23" s="682"/>
      <c r="F23" s="186" t="s">
        <v>409</v>
      </c>
      <c r="G23" s="59"/>
      <c r="H23" s="407" t="str">
        <f t="shared" si="0"/>
        <v/>
      </c>
      <c r="I23" s="407" t="str">
        <f t="shared" si="1"/>
        <v/>
      </c>
      <c r="J23" s="407" t="str">
        <f t="shared" si="2"/>
        <v/>
      </c>
      <c r="K23" s="408">
        <f>'検査結果表（ﾄﾞﾚﾝﾁｬｰ入力用）'!G16</f>
        <v>0</v>
      </c>
      <c r="U23" s="39" t="s">
        <v>321</v>
      </c>
      <c r="V23" s="207" t="str">
        <f>IF('検査結果表（ﾄﾞﾚﾝﾁｬｰ入力用）'!F16="指摘なし","1","")</f>
        <v/>
      </c>
      <c r="W23" s="207" t="str">
        <f>IF('検査結果表（ﾄﾞﾚﾝﾁｬｰ入力用）'!F16="要是正","1","")</f>
        <v/>
      </c>
      <c r="X23" s="207" t="str">
        <f>IF('検査結果表（ﾄﾞﾚﾝﾁｬｰ入力用）'!F16="既存不適格","1","")</f>
        <v/>
      </c>
      <c r="Y23" s="207" t="str">
        <f>IF('検査結果表（ﾄﾞﾚﾝﾁｬｰ入力用）'!F16="検査対象外（※G列に「―」を入力して下さい）","1","")</f>
        <v/>
      </c>
    </row>
    <row r="24" spans="3:25" ht="13.5" customHeight="1">
      <c r="C24" s="191" t="s">
        <v>838</v>
      </c>
      <c r="D24" s="682"/>
      <c r="E24" s="682"/>
      <c r="F24" s="186" t="s">
        <v>410</v>
      </c>
      <c r="G24" s="59"/>
      <c r="H24" s="407" t="str">
        <f t="shared" si="0"/>
        <v/>
      </c>
      <c r="I24" s="407" t="str">
        <f t="shared" si="1"/>
        <v/>
      </c>
      <c r="J24" s="407" t="str">
        <f t="shared" si="2"/>
        <v/>
      </c>
      <c r="K24" s="408">
        <f>'検査結果表（ﾄﾞﾚﾝﾁｬｰ入力用）'!G17</f>
        <v>0</v>
      </c>
      <c r="U24" s="39" t="s">
        <v>322</v>
      </c>
      <c r="V24" s="207" t="str">
        <f>IF('検査結果表（ﾄﾞﾚﾝﾁｬｰ入力用）'!F17="指摘なし","1","")</f>
        <v/>
      </c>
      <c r="W24" s="207" t="str">
        <f>IF('検査結果表（ﾄﾞﾚﾝﾁｬｰ入力用）'!F17="要是正","1","")</f>
        <v/>
      </c>
      <c r="X24" s="207" t="str">
        <f>IF('検査結果表（ﾄﾞﾚﾝﾁｬｰ入力用）'!F17="既存不適格","1","")</f>
        <v/>
      </c>
      <c r="Y24" s="207" t="str">
        <f>IF('検査結果表（ﾄﾞﾚﾝﾁｬｰ入力用）'!F17="検査対象外（※G列に「―」を入力して下さい）","1","")</f>
        <v/>
      </c>
    </row>
    <row r="25" spans="3:25" ht="13.5" customHeight="1">
      <c r="C25" s="191" t="s">
        <v>839</v>
      </c>
      <c r="D25" s="682"/>
      <c r="E25" s="682"/>
      <c r="F25" s="186" t="s">
        <v>411</v>
      </c>
      <c r="G25" s="59"/>
      <c r="H25" s="407" t="str">
        <f t="shared" si="0"/>
        <v/>
      </c>
      <c r="I25" s="407" t="str">
        <f t="shared" si="1"/>
        <v/>
      </c>
      <c r="J25" s="407" t="str">
        <f t="shared" si="2"/>
        <v/>
      </c>
      <c r="K25" s="408">
        <f>'検査結果表（ﾄﾞﾚﾝﾁｬｰ入力用）'!G18</f>
        <v>0</v>
      </c>
      <c r="U25" s="39" t="s">
        <v>325</v>
      </c>
      <c r="V25" s="207" t="str">
        <f>IF('検査結果表（ﾄﾞﾚﾝﾁｬｰ入力用）'!F18="指摘なし","1","")</f>
        <v/>
      </c>
      <c r="W25" s="207" t="str">
        <f>IF('検査結果表（ﾄﾞﾚﾝﾁｬｰ入力用）'!F18="要是正","1","")</f>
        <v/>
      </c>
      <c r="X25" s="207" t="str">
        <f>IF('検査結果表（ﾄﾞﾚﾝﾁｬｰ入力用）'!F18="既存不適格","1","")</f>
        <v/>
      </c>
      <c r="Y25" s="207" t="str">
        <f>IF('検査結果表（ﾄﾞﾚﾝﾁｬｰ入力用）'!F18="検査対象外（※G列に「―」を入力して下さい）","1","")</f>
        <v/>
      </c>
    </row>
    <row r="26" spans="3:25" ht="24.6" customHeight="1">
      <c r="C26" s="191" t="s">
        <v>532</v>
      </c>
      <c r="D26" s="683"/>
      <c r="E26" s="683"/>
      <c r="F26" s="186" t="s">
        <v>412</v>
      </c>
      <c r="G26" s="59"/>
      <c r="H26" s="407" t="str">
        <f t="shared" si="0"/>
        <v/>
      </c>
      <c r="I26" s="407" t="str">
        <f t="shared" si="1"/>
        <v/>
      </c>
      <c r="J26" s="407" t="str">
        <f t="shared" si="2"/>
        <v/>
      </c>
      <c r="K26" s="408">
        <f>'検査結果表（ﾄﾞﾚﾝﾁｬｰ入力用）'!G19</f>
        <v>0</v>
      </c>
      <c r="U26" s="39" t="s">
        <v>327</v>
      </c>
      <c r="V26" s="207" t="str">
        <f>IF('検査結果表（ﾄﾞﾚﾝﾁｬｰ入力用）'!F19="指摘なし","1","")</f>
        <v/>
      </c>
      <c r="W26" s="207" t="str">
        <f>IF('検査結果表（ﾄﾞﾚﾝﾁｬｰ入力用）'!F19="要是正","1","")</f>
        <v/>
      </c>
      <c r="X26" s="207" t="str">
        <f>IF('検査結果表（ﾄﾞﾚﾝﾁｬｰ入力用）'!F19="既存不適格","1","")</f>
        <v/>
      </c>
      <c r="Y26" s="207" t="str">
        <f>IF('検査結果表（ﾄﾞﾚﾝﾁｬｰ入力用）'!F19="検査対象外（※G列に「―」を入力して下さい）","1","")</f>
        <v/>
      </c>
    </row>
    <row r="27" spans="3:25" ht="26.4" customHeight="1">
      <c r="C27" s="191" t="s">
        <v>841</v>
      </c>
      <c r="D27" s="684" t="s">
        <v>193</v>
      </c>
      <c r="E27" s="684" t="s">
        <v>774</v>
      </c>
      <c r="F27" s="186" t="s">
        <v>195</v>
      </c>
      <c r="G27" s="59"/>
      <c r="H27" s="407" t="str">
        <f t="shared" si="0"/>
        <v/>
      </c>
      <c r="I27" s="407" t="str">
        <f t="shared" si="1"/>
        <v/>
      </c>
      <c r="J27" s="407" t="str">
        <f t="shared" si="2"/>
        <v/>
      </c>
      <c r="K27" s="408">
        <f>'検査結果表（ﾄﾞﾚﾝﾁｬｰ入力用）'!G20</f>
        <v>0</v>
      </c>
      <c r="U27" s="39" t="s">
        <v>328</v>
      </c>
      <c r="V27" s="207" t="str">
        <f>IF('検査結果表（ﾄﾞﾚﾝﾁｬｰ入力用）'!F20="指摘なし","1","")</f>
        <v/>
      </c>
      <c r="W27" s="207" t="str">
        <f>IF('検査結果表（ﾄﾞﾚﾝﾁｬｰ入力用）'!F20="要是正","1","")</f>
        <v/>
      </c>
      <c r="X27" s="207" t="str">
        <f>IF('検査結果表（ﾄﾞﾚﾝﾁｬｰ入力用）'!F20="既存不適格","1","")</f>
        <v/>
      </c>
      <c r="Y27" s="207" t="str">
        <f>IF('検査結果表（ﾄﾞﾚﾝﾁｬｰ入力用）'!F20="検査対象外（※G列に「―」を入力して下さい）","1","")</f>
        <v/>
      </c>
    </row>
    <row r="28" spans="3:25" ht="26.4" customHeight="1">
      <c r="C28" s="191" t="s">
        <v>842</v>
      </c>
      <c r="D28" s="682"/>
      <c r="E28" s="683"/>
      <c r="F28" s="186" t="s">
        <v>313</v>
      </c>
      <c r="G28" s="59"/>
      <c r="H28" s="407" t="str">
        <f t="shared" si="0"/>
        <v/>
      </c>
      <c r="I28" s="407" t="str">
        <f t="shared" si="1"/>
        <v/>
      </c>
      <c r="J28" s="407" t="str">
        <f t="shared" si="2"/>
        <v/>
      </c>
      <c r="K28" s="408">
        <f>'検査結果表（ﾄﾞﾚﾝﾁｬｰ入力用）'!G21</f>
        <v>0</v>
      </c>
      <c r="U28" s="39" t="s">
        <v>330</v>
      </c>
      <c r="V28" s="207" t="str">
        <f>IF('検査結果表（ﾄﾞﾚﾝﾁｬｰ入力用）'!F21="指摘なし","1","")</f>
        <v/>
      </c>
      <c r="W28" s="207" t="str">
        <f>IF('検査結果表（ﾄﾞﾚﾝﾁｬｰ入力用）'!F21="要是正","1","")</f>
        <v/>
      </c>
      <c r="X28" s="207" t="str">
        <f>IF('検査結果表（ﾄﾞﾚﾝﾁｬｰ入力用）'!F21="既存不適格","1","")</f>
        <v/>
      </c>
      <c r="Y28" s="207" t="str">
        <f>IF('検査結果表（ﾄﾞﾚﾝﾁｬｰ入力用）'!F21="検査対象外（※G列に「―」を入力して下さい）","1","")</f>
        <v/>
      </c>
    </row>
    <row r="29" spans="3:25" ht="13.5" customHeight="1">
      <c r="C29" s="191" t="s">
        <v>843</v>
      </c>
      <c r="D29" s="682"/>
      <c r="E29" s="684" t="s">
        <v>743</v>
      </c>
      <c r="F29" s="186" t="s">
        <v>318</v>
      </c>
      <c r="G29" s="59"/>
      <c r="H29" s="407" t="str">
        <f t="shared" si="0"/>
        <v/>
      </c>
      <c r="I29" s="407" t="str">
        <f t="shared" si="1"/>
        <v/>
      </c>
      <c r="J29" s="407" t="str">
        <f t="shared" si="2"/>
        <v/>
      </c>
      <c r="K29" s="408">
        <f>'検査結果表（ﾄﾞﾚﾝﾁｬｰ入力用）'!G22</f>
        <v>0</v>
      </c>
      <c r="U29" s="39" t="s">
        <v>331</v>
      </c>
      <c r="V29" s="207" t="str">
        <f>IF('検査結果表（ﾄﾞﾚﾝﾁｬｰ入力用）'!F22="指摘なし","1","")</f>
        <v/>
      </c>
      <c r="W29" s="207" t="str">
        <f>IF('検査結果表（ﾄﾞﾚﾝﾁｬｰ入力用）'!F22="要是正","1","")</f>
        <v/>
      </c>
      <c r="X29" s="207" t="str">
        <f>IF('検査結果表（ﾄﾞﾚﾝﾁｬｰ入力用）'!F22="既存不適格","1","")</f>
        <v/>
      </c>
      <c r="Y29" s="207" t="str">
        <f>IF('検査結果表（ﾄﾞﾚﾝﾁｬｰ入力用）'!F22="検査対象外（※G列に「―」を入力して下さい）","1","")</f>
        <v/>
      </c>
    </row>
    <row r="30" spans="3:25" ht="13.5" customHeight="1">
      <c r="C30" s="191" t="s">
        <v>844</v>
      </c>
      <c r="D30" s="682"/>
      <c r="E30" s="682"/>
      <c r="F30" s="186" t="s">
        <v>196</v>
      </c>
      <c r="G30" s="59"/>
      <c r="H30" s="407" t="str">
        <f t="shared" si="0"/>
        <v/>
      </c>
      <c r="I30" s="407" t="str">
        <f t="shared" si="1"/>
        <v/>
      </c>
      <c r="J30" s="407" t="str">
        <f t="shared" si="2"/>
        <v/>
      </c>
      <c r="K30" s="408">
        <f>'検査結果表（ﾄﾞﾚﾝﾁｬｰ入力用）'!G23</f>
        <v>0</v>
      </c>
      <c r="U30" s="39" t="s">
        <v>372</v>
      </c>
      <c r="V30" s="207" t="str">
        <f>IF('検査結果表（ﾄﾞﾚﾝﾁｬｰ入力用）'!F23="指摘なし","1","")</f>
        <v/>
      </c>
      <c r="W30" s="207" t="str">
        <f>IF('検査結果表（ﾄﾞﾚﾝﾁｬｰ入力用）'!F23="要是正","1","")</f>
        <v/>
      </c>
      <c r="X30" s="207" t="str">
        <f>IF('検査結果表（ﾄﾞﾚﾝﾁｬｰ入力用）'!F23="既存不適格","1","")</f>
        <v/>
      </c>
      <c r="Y30" s="207" t="str">
        <f>IF('検査結果表（ﾄﾞﾚﾝﾁｬｰ入力用）'!F23="検査対象外（※G列に「―」を入力して下さい）","1","")</f>
        <v/>
      </c>
    </row>
    <row r="31" spans="3:25" ht="13.5" customHeight="1">
      <c r="C31" s="191" t="s">
        <v>845</v>
      </c>
      <c r="D31" s="682"/>
      <c r="E31" s="682"/>
      <c r="F31" s="186" t="s">
        <v>197</v>
      </c>
      <c r="G31" s="59"/>
      <c r="H31" s="407" t="str">
        <f t="shared" si="0"/>
        <v/>
      </c>
      <c r="I31" s="407" t="str">
        <f t="shared" si="1"/>
        <v/>
      </c>
      <c r="J31" s="407" t="str">
        <f t="shared" si="2"/>
        <v/>
      </c>
      <c r="K31" s="408">
        <f>'検査結果表（ﾄﾞﾚﾝﾁｬｰ入力用）'!G24</f>
        <v>0</v>
      </c>
      <c r="U31" s="39" t="s">
        <v>373</v>
      </c>
      <c r="V31" s="207" t="str">
        <f>IF('検査結果表（ﾄﾞﾚﾝﾁｬｰ入力用）'!F24="指摘なし","1","")</f>
        <v/>
      </c>
      <c r="W31" s="207" t="str">
        <f>IF('検査結果表（ﾄﾞﾚﾝﾁｬｰ入力用）'!F24="要是正","1","")</f>
        <v/>
      </c>
      <c r="X31" s="207" t="str">
        <f>IF('検査結果表（ﾄﾞﾚﾝﾁｬｰ入力用）'!F24="既存不適格","1","")</f>
        <v/>
      </c>
      <c r="Y31" s="207" t="str">
        <f>IF('検査結果表（ﾄﾞﾚﾝﾁｬｰ入力用）'!F24="検査対象外（※G列に「―」を入力して下さい）","1","")</f>
        <v/>
      </c>
    </row>
    <row r="32" spans="3:25" ht="13.5" customHeight="1">
      <c r="C32" s="191" t="s">
        <v>846</v>
      </c>
      <c r="D32" s="682"/>
      <c r="E32" s="683"/>
      <c r="F32" s="186" t="s">
        <v>198</v>
      </c>
      <c r="G32" s="59"/>
      <c r="H32" s="407" t="str">
        <f t="shared" si="0"/>
        <v/>
      </c>
      <c r="I32" s="407" t="str">
        <f t="shared" si="1"/>
        <v/>
      </c>
      <c r="J32" s="407" t="str">
        <f t="shared" si="2"/>
        <v/>
      </c>
      <c r="K32" s="408">
        <f>'検査結果表（ﾄﾞﾚﾝﾁｬｰ入力用）'!G25</f>
        <v>0</v>
      </c>
      <c r="U32" s="39" t="s">
        <v>374</v>
      </c>
      <c r="V32" s="207" t="str">
        <f>IF('検査結果表（ﾄﾞﾚﾝﾁｬｰ入力用）'!F25="指摘なし","1","")</f>
        <v/>
      </c>
      <c r="W32" s="207" t="str">
        <f>IF('検査結果表（ﾄﾞﾚﾝﾁｬｰ入力用）'!F25="要是正","1","")</f>
        <v/>
      </c>
      <c r="X32" s="207" t="str">
        <f>IF('検査結果表（ﾄﾞﾚﾝﾁｬｰ入力用）'!F25="既存不適格","1","")</f>
        <v/>
      </c>
      <c r="Y32" s="207" t="str">
        <f>IF('検査結果表（ﾄﾞﾚﾝﾁｬｰ入力用）'!F25="検査対象外（※G列に「―」を入力して下さい）","1","")</f>
        <v/>
      </c>
    </row>
    <row r="33" spans="2:25" ht="13.5" customHeight="1">
      <c r="C33" s="191" t="s">
        <v>847</v>
      </c>
      <c r="D33" s="682"/>
      <c r="E33" s="684" t="s">
        <v>323</v>
      </c>
      <c r="F33" s="186" t="s">
        <v>324</v>
      </c>
      <c r="G33" s="59"/>
      <c r="H33" s="407" t="str">
        <f t="shared" si="0"/>
        <v/>
      </c>
      <c r="I33" s="407" t="str">
        <f t="shared" si="1"/>
        <v/>
      </c>
      <c r="J33" s="407" t="str">
        <f t="shared" si="2"/>
        <v/>
      </c>
      <c r="K33" s="408">
        <f>'検査結果表（ﾄﾞﾚﾝﾁｬｰ入力用）'!G26</f>
        <v>0</v>
      </c>
      <c r="U33" s="39" t="s">
        <v>375</v>
      </c>
      <c r="V33" s="207" t="str">
        <f>IF('検査結果表（ﾄﾞﾚﾝﾁｬｰ入力用）'!F26="指摘なし","1","")</f>
        <v/>
      </c>
      <c r="W33" s="207" t="str">
        <f>IF('検査結果表（ﾄﾞﾚﾝﾁｬｰ入力用）'!F26="要是正","1","")</f>
        <v/>
      </c>
      <c r="X33" s="207" t="str">
        <f>IF('検査結果表（ﾄﾞﾚﾝﾁｬｰ入力用）'!F26="既存不適格","1","")</f>
        <v/>
      </c>
      <c r="Y33" s="207" t="str">
        <f>IF('検査結果表（ﾄﾞﾚﾝﾁｬｰ入力用）'!F26="検査対象外（※G列に「―」を入力して下さい）","1","")</f>
        <v/>
      </c>
    </row>
    <row r="34" spans="2:25" ht="13.5" customHeight="1">
      <c r="C34" s="191" t="s">
        <v>848</v>
      </c>
      <c r="D34" s="682"/>
      <c r="E34" s="683"/>
      <c r="F34" s="186" t="s">
        <v>326</v>
      </c>
      <c r="G34" s="59"/>
      <c r="H34" s="407" t="str">
        <f t="shared" si="0"/>
        <v/>
      </c>
      <c r="I34" s="407" t="str">
        <f t="shared" si="1"/>
        <v/>
      </c>
      <c r="J34" s="407" t="str">
        <f t="shared" si="2"/>
        <v/>
      </c>
      <c r="K34" s="408">
        <f>'検査結果表（ﾄﾞﾚﾝﾁｬｰ入力用）'!G27</f>
        <v>0</v>
      </c>
      <c r="U34" s="39" t="s">
        <v>376</v>
      </c>
      <c r="V34" s="207" t="str">
        <f>IF('検査結果表（ﾄﾞﾚﾝﾁｬｰ入力用）'!F27="指摘なし","1","")</f>
        <v/>
      </c>
      <c r="W34" s="207" t="str">
        <f>IF('検査結果表（ﾄﾞﾚﾝﾁｬｰ入力用）'!F27="要是正","1","")</f>
        <v/>
      </c>
      <c r="X34" s="207" t="str">
        <f>IF('検査結果表（ﾄﾞﾚﾝﾁｬｰ入力用）'!F27="既存不適格","1","")</f>
        <v/>
      </c>
      <c r="Y34" s="207" t="str">
        <f>IF('検査結果表（ﾄﾞﾚﾝﾁｬｰ入力用）'!F27="検査対象外（※G列に「―」を入力して下さい）","1","")</f>
        <v/>
      </c>
    </row>
    <row r="35" spans="2:25" ht="13.5" customHeight="1">
      <c r="C35" s="191" t="s">
        <v>849</v>
      </c>
      <c r="D35" s="682"/>
      <c r="E35" s="186" t="s">
        <v>220</v>
      </c>
      <c r="F35" s="186" t="s">
        <v>316</v>
      </c>
      <c r="G35" s="59"/>
      <c r="H35" s="407" t="str">
        <f t="shared" si="0"/>
        <v/>
      </c>
      <c r="I35" s="407" t="str">
        <f t="shared" si="1"/>
        <v/>
      </c>
      <c r="J35" s="407" t="str">
        <f t="shared" si="2"/>
        <v/>
      </c>
      <c r="K35" s="408">
        <f>'検査結果表（ﾄﾞﾚﾝﾁｬｰ入力用）'!G28</f>
        <v>0</v>
      </c>
      <c r="U35" s="39" t="s">
        <v>377</v>
      </c>
      <c r="V35" s="207" t="str">
        <f>IF('検査結果表（ﾄﾞﾚﾝﾁｬｰ入力用）'!F28="指摘なし","1","")</f>
        <v/>
      </c>
      <c r="W35" s="207" t="str">
        <f>IF('検査結果表（ﾄﾞﾚﾝﾁｬｰ入力用）'!F28="要是正","1","")</f>
        <v/>
      </c>
      <c r="X35" s="207" t="str">
        <f>IF('検査結果表（ﾄﾞﾚﾝﾁｬｰ入力用）'!F28="既存不適格","1","")</f>
        <v/>
      </c>
      <c r="Y35" s="207" t="str">
        <f>IF('検査結果表（ﾄﾞﾚﾝﾁｬｰ入力用）'!F28="検査対象外（※G列に「―」を入力して下さい）","1","")</f>
        <v/>
      </c>
    </row>
    <row r="36" spans="2:25" ht="13.5" customHeight="1">
      <c r="C36" s="191" t="s">
        <v>850</v>
      </c>
      <c r="D36" s="683"/>
      <c r="E36" s="186" t="s">
        <v>221</v>
      </c>
      <c r="F36" s="186" t="s">
        <v>316</v>
      </c>
      <c r="G36" s="59"/>
      <c r="H36" s="407" t="str">
        <f t="shared" si="0"/>
        <v/>
      </c>
      <c r="I36" s="407" t="str">
        <f t="shared" si="1"/>
        <v/>
      </c>
      <c r="J36" s="407" t="str">
        <f t="shared" si="2"/>
        <v/>
      </c>
      <c r="K36" s="408">
        <f>'検査結果表（ﾄﾞﾚﾝﾁｬｰ入力用）'!G29</f>
        <v>0</v>
      </c>
      <c r="U36" s="39" t="s">
        <v>378</v>
      </c>
      <c r="V36" s="207" t="str">
        <f>IF('検査結果表（ﾄﾞﾚﾝﾁｬｰ入力用）'!F29="指摘なし","1","")</f>
        <v/>
      </c>
      <c r="W36" s="207" t="str">
        <f>IF('検査結果表（ﾄﾞﾚﾝﾁｬｰ入力用）'!F29="要是正","1","")</f>
        <v/>
      </c>
      <c r="X36" s="207" t="str">
        <f>IF('検査結果表（ﾄﾞﾚﾝﾁｬｰ入力用）'!F29="既存不適格","1","")</f>
        <v/>
      </c>
      <c r="Y36" s="207" t="str">
        <f>IF('検査結果表（ﾄﾞﾚﾝﾁｬｰ入力用）'!F29="検査対象外（※G列に「―」を入力して下さい）","1","")</f>
        <v/>
      </c>
    </row>
    <row r="37" spans="2:25" ht="13.5" customHeight="1">
      <c r="C37" s="191" t="s">
        <v>851</v>
      </c>
      <c r="D37" s="774" t="s">
        <v>201</v>
      </c>
      <c r="E37" s="775"/>
      <c r="F37" s="186" t="s">
        <v>413</v>
      </c>
      <c r="G37" s="59"/>
      <c r="H37" s="407" t="str">
        <f t="shared" si="0"/>
        <v/>
      </c>
      <c r="I37" s="407" t="str">
        <f t="shared" si="1"/>
        <v/>
      </c>
      <c r="J37" s="407" t="str">
        <f t="shared" si="2"/>
        <v/>
      </c>
      <c r="K37" s="408">
        <f>'検査結果表（ﾄﾞﾚﾝﾁｬｰ入力用）'!G30</f>
        <v>0</v>
      </c>
      <c r="U37" s="39" t="s">
        <v>379</v>
      </c>
      <c r="V37" s="207" t="str">
        <f>IF('検査結果表（ﾄﾞﾚﾝﾁｬｰ入力用）'!F30="指摘なし","1","")</f>
        <v/>
      </c>
      <c r="W37" s="207" t="str">
        <f>IF('検査結果表（ﾄﾞﾚﾝﾁｬｰ入力用）'!F30="要是正","1","")</f>
        <v/>
      </c>
      <c r="X37" s="207" t="str">
        <f>IF('検査結果表（ﾄﾞﾚﾝﾁｬｰ入力用）'!F30="既存不適格","1","")</f>
        <v/>
      </c>
      <c r="Y37" s="207" t="str">
        <f>IF('検査結果表（ﾄﾞﾚﾝﾁｬｰ入力用）'!F30="検査対象外（※G列に「―」を入力して下さい）","1","")</f>
        <v/>
      </c>
    </row>
    <row r="38" spans="2:25" ht="13.5" customHeight="1">
      <c r="C38" s="191" t="s">
        <v>852</v>
      </c>
      <c r="D38" s="668"/>
      <c r="E38" s="775"/>
      <c r="F38" s="186" t="s">
        <v>332</v>
      </c>
      <c r="G38" s="69"/>
      <c r="H38" s="407" t="str">
        <f t="shared" si="0"/>
        <v/>
      </c>
      <c r="I38" s="407" t="str">
        <f t="shared" si="1"/>
        <v/>
      </c>
      <c r="J38" s="407" t="str">
        <f t="shared" si="2"/>
        <v/>
      </c>
      <c r="K38" s="408">
        <f>'検査結果表（ﾄﾞﾚﾝﾁｬｰ入力用）'!G31</f>
        <v>0</v>
      </c>
      <c r="U38" s="39" t="s">
        <v>380</v>
      </c>
      <c r="V38" s="207" t="str">
        <f>IF('検査結果表（ﾄﾞﾚﾝﾁｬｰ入力用）'!F31="指摘なし","1","")</f>
        <v/>
      </c>
      <c r="W38" s="207" t="str">
        <f>IF('検査結果表（ﾄﾞﾚﾝﾁｬｰ入力用）'!F31="要是正","1","")</f>
        <v/>
      </c>
      <c r="X38" s="207" t="str">
        <f>IF('検査結果表（ﾄﾞﾚﾝﾁｬｰ入力用）'!F31="既存不適格","1","")</f>
        <v/>
      </c>
      <c r="Y38" s="207" t="str">
        <f>IF('検査結果表（ﾄﾞﾚﾝﾁｬｰ入力用）'!F31="検査対象外（※G列に「―」を入力して下さい）","1","")</f>
        <v/>
      </c>
    </row>
    <row r="39" spans="2:25" ht="13.5" customHeight="1">
      <c r="C39" s="776" t="s">
        <v>333</v>
      </c>
      <c r="D39" s="777"/>
      <c r="E39" s="777"/>
      <c r="F39" s="777"/>
      <c r="G39" s="777"/>
      <c r="H39" s="777"/>
      <c r="I39" s="777"/>
      <c r="J39" s="777"/>
      <c r="K39" s="778"/>
      <c r="U39" s="39" t="s">
        <v>786</v>
      </c>
    </row>
    <row r="40" spans="2:25" ht="13.5" customHeight="1">
      <c r="C40" s="393">
        <f>'検査結果表（ﾄﾞﾚﾝﾁｬｰ入力用）'!B33</f>
        <v>0</v>
      </c>
      <c r="D40" s="679" t="str">
        <f>'検査結果表（ﾄﾞﾚﾝﾁｬｰ入力用）'!C33</f>
        <v/>
      </c>
      <c r="E40" s="680"/>
      <c r="F40" s="681"/>
      <c r="G40" s="394"/>
      <c r="H40" s="407" t="str">
        <f t="shared" ref="H40:H42" si="3">IF(V40="1","○",IF(W40="1","",IF(X40="1","",IF(Y40="1","―",""))))</f>
        <v/>
      </c>
      <c r="I40" s="407" t="str">
        <f t="shared" ref="I40:I42" si="4">IF(V40="1","",IF(W40="1","○",IF(X40="1","○",IF(Y40="1","―",""))))</f>
        <v/>
      </c>
      <c r="J40" s="407" t="str">
        <f t="shared" ref="J40:J42" si="5">IF(V40="1","",IF(W40="1","",IF(X40="1","○",IF(Y40="1","―",""))))</f>
        <v/>
      </c>
      <c r="K40" s="408">
        <f>'検査結果表（ﾄﾞﾚﾝﾁｬｰ入力用）'!G33</f>
        <v>0</v>
      </c>
      <c r="V40" s="207" t="str">
        <f>IF('検査結果表（ﾄﾞﾚﾝﾁｬｰ入力用）'!F33="指摘なし","1","")</f>
        <v/>
      </c>
      <c r="W40" s="207" t="str">
        <f>IF('検査結果表（ﾄﾞﾚﾝﾁｬｰ入力用）'!F33="要是正","1","")</f>
        <v/>
      </c>
      <c r="X40" s="207" t="str">
        <f>IF('検査結果表（ﾄﾞﾚﾝﾁｬｰ入力用）'!F33="既存不適格","1","")</f>
        <v/>
      </c>
      <c r="Y40" s="207" t="str">
        <f>IF('検査結果表（ﾄﾞﾚﾝﾁｬｰ入力用）'!F33="検査対象外（※G列に「―」を入力して下さい）","1","")</f>
        <v/>
      </c>
    </row>
    <row r="41" spans="2:25" ht="13.5" customHeight="1">
      <c r="C41" s="393">
        <f>'検査結果表（ﾄﾞﾚﾝﾁｬｰ入力用）'!B34</f>
        <v>0</v>
      </c>
      <c r="D41" s="679">
        <f>'検査結果表（ﾄﾞﾚﾝﾁｬｰ入力用）'!C34</f>
        <v>0</v>
      </c>
      <c r="E41" s="680"/>
      <c r="F41" s="681"/>
      <c r="G41" s="394"/>
      <c r="H41" s="407" t="str">
        <f t="shared" si="3"/>
        <v/>
      </c>
      <c r="I41" s="407" t="str">
        <f t="shared" si="4"/>
        <v/>
      </c>
      <c r="J41" s="407" t="str">
        <f t="shared" si="5"/>
        <v/>
      </c>
      <c r="K41" s="408">
        <f>'検査結果表（ﾄﾞﾚﾝﾁｬｰ入力用）'!G34</f>
        <v>0</v>
      </c>
      <c r="V41" s="207" t="str">
        <f>IF('検査結果表（ﾄﾞﾚﾝﾁｬｰ入力用）'!F34="指摘なし","1","")</f>
        <v/>
      </c>
      <c r="W41" s="207" t="str">
        <f>IF('検査結果表（ﾄﾞﾚﾝﾁｬｰ入力用）'!F34="要是正","1","")</f>
        <v/>
      </c>
      <c r="X41" s="207" t="str">
        <f>IF('検査結果表（ﾄﾞﾚﾝﾁｬｰ入力用）'!F34="既存不適格","1","")</f>
        <v/>
      </c>
      <c r="Y41" s="207" t="str">
        <f>IF('検査結果表（ﾄﾞﾚﾝﾁｬｰ入力用）'!F34="検査対象外（※G列に「―」を入力して下さい）","1","")</f>
        <v/>
      </c>
    </row>
    <row r="42" spans="2:25" ht="13.5" customHeight="1">
      <c r="C42" s="393">
        <f>'検査結果表（ﾄﾞﾚﾝﾁｬｰ入力用）'!B35</f>
        <v>0</v>
      </c>
      <c r="D42" s="679">
        <f>'検査結果表（ﾄﾞﾚﾝﾁｬｰ入力用）'!C35</f>
        <v>0</v>
      </c>
      <c r="E42" s="680"/>
      <c r="F42" s="681"/>
      <c r="G42" s="394"/>
      <c r="H42" s="407" t="str">
        <f t="shared" si="3"/>
        <v/>
      </c>
      <c r="I42" s="407" t="str">
        <f t="shared" si="4"/>
        <v/>
      </c>
      <c r="J42" s="407" t="str">
        <f t="shared" si="5"/>
        <v/>
      </c>
      <c r="K42" s="408">
        <f>'検査結果表（ﾄﾞﾚﾝﾁｬｰ入力用）'!G35</f>
        <v>0</v>
      </c>
      <c r="V42" s="207" t="str">
        <f>IF('検査結果表（ﾄﾞﾚﾝﾁｬｰ入力用）'!F35="指摘なし","1","")</f>
        <v/>
      </c>
      <c r="W42" s="207" t="str">
        <f>IF('検査結果表（ﾄﾞﾚﾝﾁｬｰ入力用）'!F35="要是正","1","")</f>
        <v/>
      </c>
      <c r="X42" s="207" t="str">
        <f>IF('検査結果表（ﾄﾞﾚﾝﾁｬｰ入力用）'!F35="既存不適格","1","")</f>
        <v/>
      </c>
      <c r="Y42" s="207" t="str">
        <f>IF('検査結果表（ﾄﾞﾚﾝﾁｬｰ入力用）'!F35="検査対象外（※G列に「―」を入力して下さい）","1","")</f>
        <v/>
      </c>
    </row>
    <row r="43" spans="2:25" ht="13.5" customHeight="1">
      <c r="C43" s="746" t="s">
        <v>334</v>
      </c>
      <c r="D43" s="747"/>
      <c r="E43" s="747"/>
      <c r="F43" s="747"/>
      <c r="G43" s="71"/>
      <c r="H43" s="71"/>
      <c r="I43" s="71"/>
      <c r="J43" s="71"/>
      <c r="K43" s="72"/>
    </row>
    <row r="44" spans="2:25" ht="21" customHeight="1">
      <c r="C44" s="73" t="s">
        <v>164</v>
      </c>
      <c r="D44" s="675" t="s">
        <v>184</v>
      </c>
      <c r="E44" s="748"/>
      <c r="F44" s="74" t="s">
        <v>335</v>
      </c>
      <c r="G44" s="749" t="s">
        <v>203</v>
      </c>
      <c r="H44" s="749"/>
      <c r="I44" s="749"/>
      <c r="J44" s="750"/>
      <c r="K44" s="54" t="s">
        <v>204</v>
      </c>
    </row>
    <row r="45" spans="2:25" ht="22.2" customHeight="1">
      <c r="B45" s="127"/>
      <c r="C45" s="388">
        <f>'検査結果表（ﾄﾞﾚﾝﾁｬｰ入力用）'!B38</f>
        <v>0</v>
      </c>
      <c r="D45" s="615" t="str">
        <f>'検査結果表（ﾄﾞﾚﾝﾁｬｰ入力用）'!C38</f>
        <v/>
      </c>
      <c r="E45" s="616"/>
      <c r="F45" s="395">
        <f>'検査結果表（ﾄﾞﾚﾝﾁｬｰ入力用）'!E38</f>
        <v>0</v>
      </c>
      <c r="G45" s="396"/>
      <c r="H45" s="662">
        <f>'検査結果表（ﾄﾞﾚﾝﾁｬｰ入力用）'!F38</f>
        <v>0</v>
      </c>
      <c r="I45" s="663"/>
      <c r="J45" s="664"/>
      <c r="K45" s="397">
        <f>'検査結果表（ﾄﾞﾚﾝﾁｬｰ入力用）'!G38</f>
        <v>0</v>
      </c>
    </row>
    <row r="46" spans="2:25" ht="22.2" customHeight="1">
      <c r="B46" s="127"/>
      <c r="C46" s="388">
        <f>'検査結果表（ﾄﾞﾚﾝﾁｬｰ入力用）'!B39</f>
        <v>0</v>
      </c>
      <c r="D46" s="615" t="str">
        <f>'検査結果表（ﾄﾞﾚﾝﾁｬｰ入力用）'!C39</f>
        <v/>
      </c>
      <c r="E46" s="616"/>
      <c r="F46" s="395">
        <f>'検査結果表（ﾄﾞﾚﾝﾁｬｰ入力用）'!E39</f>
        <v>0</v>
      </c>
      <c r="G46" s="396"/>
      <c r="H46" s="662">
        <f>'検査結果表（ﾄﾞﾚﾝﾁｬｰ入力用）'!F39</f>
        <v>0</v>
      </c>
      <c r="I46" s="663"/>
      <c r="J46" s="664"/>
      <c r="K46" s="397">
        <f>'検査結果表（ﾄﾞﾚﾝﾁｬｰ入力用）'!G39</f>
        <v>0</v>
      </c>
    </row>
    <row r="47" spans="2:25" ht="22.2" customHeight="1">
      <c r="B47" s="127"/>
      <c r="C47" s="388">
        <f>'検査結果表（ﾄﾞﾚﾝﾁｬｰ入力用）'!B40</f>
        <v>0</v>
      </c>
      <c r="D47" s="615" t="str">
        <f>'検査結果表（ﾄﾞﾚﾝﾁｬｰ入力用）'!C40</f>
        <v/>
      </c>
      <c r="E47" s="616"/>
      <c r="F47" s="395">
        <f>'検査結果表（ﾄﾞﾚﾝﾁｬｰ入力用）'!E40</f>
        <v>0</v>
      </c>
      <c r="G47" s="396"/>
      <c r="H47" s="662">
        <f>'検査結果表（ﾄﾞﾚﾝﾁｬｰ入力用）'!F40</f>
        <v>0</v>
      </c>
      <c r="I47" s="663"/>
      <c r="J47" s="664"/>
      <c r="K47" s="397">
        <f>'検査結果表（ﾄﾞﾚﾝﾁｬｰ入力用）'!G40</f>
        <v>0</v>
      </c>
    </row>
    <row r="48" spans="2:25" ht="22.2" customHeight="1">
      <c r="B48" s="127"/>
      <c r="C48" s="388">
        <f>'検査結果表（ﾄﾞﾚﾝﾁｬｰ入力用）'!B41</f>
        <v>0</v>
      </c>
      <c r="D48" s="615" t="str">
        <f>'検査結果表（ﾄﾞﾚﾝﾁｬｰ入力用）'!C41</f>
        <v/>
      </c>
      <c r="E48" s="616"/>
      <c r="F48" s="395">
        <f>'検査結果表（ﾄﾞﾚﾝﾁｬｰ入力用）'!E41</f>
        <v>0</v>
      </c>
      <c r="G48" s="396"/>
      <c r="H48" s="662">
        <f>'検査結果表（ﾄﾞﾚﾝﾁｬｰ入力用）'!F41</f>
        <v>0</v>
      </c>
      <c r="I48" s="663"/>
      <c r="J48" s="664"/>
      <c r="K48" s="397">
        <f>'検査結果表（ﾄﾞﾚﾝﾁｬｰ入力用）'!G41</f>
        <v>0</v>
      </c>
    </row>
    <row r="49" spans="2:26" ht="22.2" customHeight="1">
      <c r="B49" s="127"/>
      <c r="C49" s="388">
        <f>'検査結果表（ﾄﾞﾚﾝﾁｬｰ入力用）'!B42</f>
        <v>0</v>
      </c>
      <c r="D49" s="615" t="str">
        <f>'検査結果表（ﾄﾞﾚﾝﾁｬｰ入力用）'!C42</f>
        <v/>
      </c>
      <c r="E49" s="616"/>
      <c r="F49" s="395">
        <f>'検査結果表（ﾄﾞﾚﾝﾁｬｰ入力用）'!E42</f>
        <v>0</v>
      </c>
      <c r="G49" s="396"/>
      <c r="H49" s="662">
        <f>'検査結果表（ﾄﾞﾚﾝﾁｬｰ入力用）'!F42</f>
        <v>0</v>
      </c>
      <c r="I49" s="663"/>
      <c r="J49" s="664"/>
      <c r="K49" s="397">
        <f>'検査結果表（ﾄﾞﾚﾝﾁｬｰ入力用）'!G42</f>
        <v>0</v>
      </c>
    </row>
    <row r="50" spans="2:26" ht="21" hidden="1" customHeight="1">
      <c r="B50" s="127">
        <v>6</v>
      </c>
      <c r="C50" s="120"/>
      <c r="D50" s="615" t="str">
        <f>IF(C50="","",IFERROR(VLOOKUP(C50,#REF!,2,FALSE),IFERROR(VLOOKUP(C50,$C$40:$D$42,2,FALSE),"")))</f>
        <v/>
      </c>
      <c r="E50" s="616"/>
      <c r="F50" s="134"/>
      <c r="G50" s="133"/>
      <c r="H50" s="666"/>
      <c r="I50" s="666"/>
      <c r="J50" s="667"/>
      <c r="K50" s="112"/>
    </row>
    <row r="51" spans="2:26" ht="21" hidden="1" customHeight="1">
      <c r="B51" s="127">
        <v>7</v>
      </c>
      <c r="C51" s="120"/>
      <c r="D51" s="615" t="str">
        <f>IF(C51="","",IFERROR(VLOOKUP(C51,#REF!,2,FALSE),IFERROR(VLOOKUP(C51,$C$40:$D$42,2,FALSE),"")))</f>
        <v/>
      </c>
      <c r="E51" s="616"/>
      <c r="F51" s="134"/>
      <c r="G51" s="133"/>
      <c r="H51" s="666"/>
      <c r="I51" s="666"/>
      <c r="J51" s="667"/>
      <c r="K51" s="112"/>
    </row>
    <row r="52" spans="2:26" ht="19.5" hidden="1" customHeight="1">
      <c r="B52" s="127">
        <v>8</v>
      </c>
      <c r="C52" s="120"/>
      <c r="D52" s="615" t="str">
        <f>IF(C52="","",IFERROR(VLOOKUP(C52,#REF!,2,FALSE),IFERROR(VLOOKUP(C52,$C$40:$D$42,2,FALSE),"")))</f>
        <v/>
      </c>
      <c r="E52" s="616"/>
      <c r="F52" s="134"/>
      <c r="G52" s="133"/>
      <c r="H52" s="666"/>
      <c r="I52" s="666"/>
      <c r="J52" s="667"/>
      <c r="K52" s="112"/>
    </row>
    <row r="53" spans="2:26" ht="19.5" hidden="1" customHeight="1">
      <c r="B53" s="127">
        <v>9</v>
      </c>
      <c r="C53" s="120"/>
      <c r="D53" s="615" t="str">
        <f>IF(C53="","",IFERROR(VLOOKUP(C53,#REF!,2,FALSE),IFERROR(VLOOKUP(C53,$C$40:$D$42,2,FALSE),"")))</f>
        <v/>
      </c>
      <c r="E53" s="616"/>
      <c r="F53" s="134"/>
      <c r="G53" s="133"/>
      <c r="H53" s="666"/>
      <c r="I53" s="666"/>
      <c r="J53" s="667"/>
      <c r="K53" s="112"/>
    </row>
    <row r="54" spans="2:26" ht="19.5" hidden="1" customHeight="1">
      <c r="B54" s="127">
        <v>10</v>
      </c>
      <c r="C54" s="120"/>
      <c r="D54" s="615" t="str">
        <f>IF(C54="","",IFERROR(VLOOKUP(C54,#REF!,2,FALSE),IFERROR(VLOOKUP(C54,$C$40:$D$42,2,FALSE),"")))</f>
        <v/>
      </c>
      <c r="E54" s="616"/>
      <c r="F54" s="134"/>
      <c r="G54" s="133"/>
      <c r="H54" s="666"/>
      <c r="I54" s="666"/>
      <c r="J54" s="667"/>
      <c r="K54" s="112"/>
    </row>
    <row r="55" spans="2:26" ht="18.600000000000001" customHeight="1">
      <c r="C55" s="113"/>
      <c r="D55" s="113"/>
      <c r="E55" s="138"/>
      <c r="F55" s="138"/>
      <c r="G55" s="138"/>
      <c r="H55" s="60"/>
      <c r="I55" s="60"/>
      <c r="J55" s="60"/>
    </row>
    <row r="56" spans="2:26" ht="18.600000000000001" customHeight="1"/>
    <row r="57" spans="2:26" s="39" customFormat="1" ht="19.8" customHeight="1">
      <c r="C57" s="55"/>
      <c r="D57" s="56"/>
      <c r="E57" s="56"/>
      <c r="F57" s="56"/>
      <c r="G57" s="56"/>
      <c r="H57" s="56"/>
      <c r="I57" s="56"/>
      <c r="J57" s="56"/>
      <c r="K57" s="113" t="s">
        <v>813</v>
      </c>
      <c r="L57" s="56"/>
    </row>
    <row r="58" spans="2:26" s="39" customFormat="1" ht="19.8" customHeight="1" thickBot="1">
      <c r="C58" s="691" t="s">
        <v>293</v>
      </c>
      <c r="D58" s="692"/>
      <c r="E58" s="692"/>
      <c r="F58" s="692"/>
      <c r="G58" s="692"/>
      <c r="H58" s="692"/>
      <c r="I58" s="692"/>
      <c r="J58" s="692"/>
      <c r="K58" s="692"/>
      <c r="L58" s="56"/>
    </row>
    <row r="59" spans="2:26" s="39" customFormat="1" ht="19.8" customHeight="1" thickBot="1">
      <c r="C59" s="693" t="s">
        <v>405</v>
      </c>
      <c r="D59" s="693"/>
      <c r="E59" s="693"/>
      <c r="F59" s="693"/>
      <c r="G59" s="693"/>
      <c r="H59" s="693"/>
      <c r="I59" s="693"/>
      <c r="J59" s="693"/>
      <c r="K59" s="693"/>
      <c r="L59" s="56"/>
      <c r="Z59" s="354" t="str">
        <f>IF(AND(D63="",D64="",D65="",D66="",D67=""),"別紙の提出は不要です","")</f>
        <v>別紙の提出は不要です</v>
      </c>
    </row>
    <row r="60" spans="2:26" s="39" customFormat="1" ht="19.8" customHeight="1"/>
    <row r="61" spans="2:26" s="39" customFormat="1" ht="19.8" customHeight="1">
      <c r="C61" s="608" t="s">
        <v>334</v>
      </c>
      <c r="D61" s="609"/>
      <c r="E61" s="609"/>
      <c r="F61" s="609"/>
      <c r="G61" s="51"/>
      <c r="H61" s="51"/>
      <c r="I61" s="51"/>
      <c r="J61" s="51"/>
      <c r="K61" s="52"/>
    </row>
    <row r="62" spans="2:26" s="39" customFormat="1" ht="19.8" customHeight="1">
      <c r="C62" s="53" t="s">
        <v>164</v>
      </c>
      <c r="D62" s="610" t="s">
        <v>184</v>
      </c>
      <c r="E62" s="611"/>
      <c r="F62" s="54" t="s">
        <v>335</v>
      </c>
      <c r="G62" s="612" t="s">
        <v>203</v>
      </c>
      <c r="H62" s="612"/>
      <c r="I62" s="612"/>
      <c r="J62" s="613"/>
      <c r="K62" s="54" t="s">
        <v>204</v>
      </c>
    </row>
    <row r="63" spans="2:26" s="39" customFormat="1" ht="22.2" customHeight="1">
      <c r="C63" s="388">
        <f>'検査結果表（ﾄﾞﾚﾝﾁｬｰ入力用）'!B43</f>
        <v>0</v>
      </c>
      <c r="D63" s="615" t="str">
        <f>'検査結果表（ﾄﾞﾚﾝﾁｬｰ入力用）'!C43</f>
        <v/>
      </c>
      <c r="E63" s="616"/>
      <c r="F63" s="389">
        <f>'検査結果表（ﾄﾞﾚﾝﾁｬｰ入力用）'!E43</f>
        <v>0</v>
      </c>
      <c r="G63" s="390"/>
      <c r="H63" s="590">
        <f>'検査結果表（ﾄﾞﾚﾝﾁｬｰ入力用）'!F43</f>
        <v>0</v>
      </c>
      <c r="I63" s="590"/>
      <c r="J63" s="591"/>
      <c r="K63" s="391">
        <f>'検査結果表（ﾄﾞﾚﾝﾁｬｰ入力用）'!G43</f>
        <v>0</v>
      </c>
    </row>
    <row r="64" spans="2:26" s="39" customFormat="1" ht="22.2" customHeight="1">
      <c r="C64" s="388">
        <f>'検査結果表（ﾄﾞﾚﾝﾁｬｰ入力用）'!B44</f>
        <v>0</v>
      </c>
      <c r="D64" s="615" t="str">
        <f>'検査結果表（ﾄﾞﾚﾝﾁｬｰ入力用）'!C44</f>
        <v/>
      </c>
      <c r="E64" s="616"/>
      <c r="F64" s="389">
        <f>'検査結果表（ﾄﾞﾚﾝﾁｬｰ入力用）'!E44</f>
        <v>0</v>
      </c>
      <c r="G64" s="390"/>
      <c r="H64" s="590">
        <f>'検査結果表（ﾄﾞﾚﾝﾁｬｰ入力用）'!F44</f>
        <v>0</v>
      </c>
      <c r="I64" s="590"/>
      <c r="J64" s="591"/>
      <c r="K64" s="391">
        <f>'検査結果表（ﾄﾞﾚﾝﾁｬｰ入力用）'!G44</f>
        <v>0</v>
      </c>
    </row>
    <row r="65" spans="3:11" s="39" customFormat="1" ht="22.2" customHeight="1">
      <c r="C65" s="388">
        <f>'検査結果表（ﾄﾞﾚﾝﾁｬｰ入力用）'!B45</f>
        <v>0</v>
      </c>
      <c r="D65" s="615" t="str">
        <f>'検査結果表（ﾄﾞﾚﾝﾁｬｰ入力用）'!C45</f>
        <v/>
      </c>
      <c r="E65" s="616"/>
      <c r="F65" s="389">
        <f>'検査結果表（ﾄﾞﾚﾝﾁｬｰ入力用）'!E45</f>
        <v>0</v>
      </c>
      <c r="G65" s="390"/>
      <c r="H65" s="590">
        <f>'検査結果表（ﾄﾞﾚﾝﾁｬｰ入力用）'!F45</f>
        <v>0</v>
      </c>
      <c r="I65" s="590"/>
      <c r="J65" s="591"/>
      <c r="K65" s="391">
        <f>'検査結果表（ﾄﾞﾚﾝﾁｬｰ入力用）'!G45</f>
        <v>0</v>
      </c>
    </row>
    <row r="66" spans="3:11" s="39" customFormat="1" ht="22.2" customHeight="1">
      <c r="C66" s="388">
        <f>'検査結果表（ﾄﾞﾚﾝﾁｬｰ入力用）'!B46</f>
        <v>0</v>
      </c>
      <c r="D66" s="615" t="str">
        <f>'検査結果表（ﾄﾞﾚﾝﾁｬｰ入力用）'!C46</f>
        <v/>
      </c>
      <c r="E66" s="616"/>
      <c r="F66" s="389">
        <f>'検査結果表（ﾄﾞﾚﾝﾁｬｰ入力用）'!E46</f>
        <v>0</v>
      </c>
      <c r="G66" s="390"/>
      <c r="H66" s="590">
        <f>'検査結果表（ﾄﾞﾚﾝﾁｬｰ入力用）'!F46</f>
        <v>0</v>
      </c>
      <c r="I66" s="590"/>
      <c r="J66" s="591"/>
      <c r="K66" s="391">
        <f>'検査結果表（ﾄﾞﾚﾝﾁｬｰ入力用）'!G46</f>
        <v>0</v>
      </c>
    </row>
    <row r="67" spans="3:11" s="39" customFormat="1" ht="22.2" customHeight="1">
      <c r="C67" s="388">
        <f>'検査結果表（ﾄﾞﾚﾝﾁｬｰ入力用）'!B47</f>
        <v>0</v>
      </c>
      <c r="D67" s="615" t="str">
        <f>'検査結果表（ﾄﾞﾚﾝﾁｬｰ入力用）'!C47</f>
        <v/>
      </c>
      <c r="E67" s="616"/>
      <c r="F67" s="389">
        <f>'検査結果表（ﾄﾞﾚﾝﾁｬｰ入力用）'!E47</f>
        <v>0</v>
      </c>
      <c r="G67" s="390"/>
      <c r="H67" s="590">
        <f>'検査結果表（ﾄﾞﾚﾝﾁｬｰ入力用）'!F47</f>
        <v>0</v>
      </c>
      <c r="I67" s="590"/>
      <c r="J67" s="591"/>
      <c r="K67" s="391">
        <f>'検査結果表（ﾄﾞﾚﾝﾁｬｰ入力用）'!G47</f>
        <v>0</v>
      </c>
    </row>
    <row r="68" spans="3:11" ht="22.2" customHeight="1">
      <c r="C68" s="388">
        <f>'検査結果表（ﾄﾞﾚﾝﾁｬｰ入力用）'!B48</f>
        <v>0</v>
      </c>
      <c r="D68" s="615" t="str">
        <f>'検査結果表（ﾄﾞﾚﾝﾁｬｰ入力用）'!C48</f>
        <v/>
      </c>
      <c r="E68" s="616"/>
      <c r="F68" s="389">
        <f>'検査結果表（ﾄﾞﾚﾝﾁｬｰ入力用）'!E48</f>
        <v>0</v>
      </c>
      <c r="G68" s="390"/>
      <c r="H68" s="590">
        <f>'検査結果表（ﾄﾞﾚﾝﾁｬｰ入力用）'!F48</f>
        <v>0</v>
      </c>
      <c r="I68" s="590"/>
      <c r="J68" s="591"/>
      <c r="K68" s="391">
        <f>'検査結果表（ﾄﾞﾚﾝﾁｬｰ入力用）'!G48</f>
        <v>0</v>
      </c>
    </row>
    <row r="69" spans="3:11" ht="22.2" customHeight="1">
      <c r="C69" s="388">
        <f>'検査結果表（ﾄﾞﾚﾝﾁｬｰ入力用）'!B49</f>
        <v>0</v>
      </c>
      <c r="D69" s="615" t="str">
        <f>'検査結果表（ﾄﾞﾚﾝﾁｬｰ入力用）'!C49</f>
        <v/>
      </c>
      <c r="E69" s="616"/>
      <c r="F69" s="389">
        <f>'検査結果表（ﾄﾞﾚﾝﾁｬｰ入力用）'!E49</f>
        <v>0</v>
      </c>
      <c r="G69" s="390"/>
      <c r="H69" s="590">
        <f>'検査結果表（ﾄﾞﾚﾝﾁｬｰ入力用）'!F49</f>
        <v>0</v>
      </c>
      <c r="I69" s="590"/>
      <c r="J69" s="591"/>
      <c r="K69" s="391">
        <f>'検査結果表（ﾄﾞﾚﾝﾁｬｰ入力用）'!G49</f>
        <v>0</v>
      </c>
    </row>
    <row r="70" spans="3:11" ht="22.2" customHeight="1">
      <c r="C70" s="388">
        <f>'検査結果表（ﾄﾞﾚﾝﾁｬｰ入力用）'!B50</f>
        <v>0</v>
      </c>
      <c r="D70" s="615" t="str">
        <f>'検査結果表（ﾄﾞﾚﾝﾁｬｰ入力用）'!C50</f>
        <v/>
      </c>
      <c r="E70" s="616"/>
      <c r="F70" s="389">
        <f>'検査結果表（ﾄﾞﾚﾝﾁｬｰ入力用）'!E50</f>
        <v>0</v>
      </c>
      <c r="G70" s="390"/>
      <c r="H70" s="590">
        <f>'検査結果表（ﾄﾞﾚﾝﾁｬｰ入力用）'!F50</f>
        <v>0</v>
      </c>
      <c r="I70" s="590"/>
      <c r="J70" s="591"/>
      <c r="K70" s="391">
        <f>'検査結果表（ﾄﾞﾚﾝﾁｬｰ入力用）'!G50</f>
        <v>0</v>
      </c>
    </row>
    <row r="71" spans="3:11" ht="22.2" customHeight="1">
      <c r="C71" s="388">
        <f>'検査結果表（ﾄﾞﾚﾝﾁｬｰ入力用）'!B51</f>
        <v>0</v>
      </c>
      <c r="D71" s="615" t="str">
        <f>'検査結果表（ﾄﾞﾚﾝﾁｬｰ入力用）'!C51</f>
        <v/>
      </c>
      <c r="E71" s="616"/>
      <c r="F71" s="389">
        <f>'検査結果表（ﾄﾞﾚﾝﾁｬｰ入力用）'!E51</f>
        <v>0</v>
      </c>
      <c r="G71" s="390"/>
      <c r="H71" s="590">
        <f>'検査結果表（ﾄﾞﾚﾝﾁｬｰ入力用）'!F51</f>
        <v>0</v>
      </c>
      <c r="I71" s="590"/>
      <c r="J71" s="591"/>
      <c r="K71" s="391">
        <f>'検査結果表（ﾄﾞﾚﾝﾁｬｰ入力用）'!G51</f>
        <v>0</v>
      </c>
    </row>
    <row r="72" spans="3:11" ht="22.2" customHeight="1">
      <c r="C72" s="388">
        <f>'検査結果表（ﾄﾞﾚﾝﾁｬｰ入力用）'!B52</f>
        <v>0</v>
      </c>
      <c r="D72" s="615" t="str">
        <f>'検査結果表（ﾄﾞﾚﾝﾁｬｰ入力用）'!C52</f>
        <v/>
      </c>
      <c r="E72" s="616"/>
      <c r="F72" s="389">
        <f>'検査結果表（ﾄﾞﾚﾝﾁｬｰ入力用）'!E52</f>
        <v>0</v>
      </c>
      <c r="G72" s="390"/>
      <c r="H72" s="590">
        <f>'検査結果表（ﾄﾞﾚﾝﾁｬｰ入力用）'!F52</f>
        <v>0</v>
      </c>
      <c r="I72" s="590"/>
      <c r="J72" s="591"/>
      <c r="K72" s="391">
        <f>'検査結果表（ﾄﾞﾚﾝﾁｬｰ入力用）'!G52</f>
        <v>0</v>
      </c>
    </row>
    <row r="73" spans="3:11" ht="19.2" customHeight="1"/>
    <row r="74" spans="3:11" ht="19.2" customHeight="1"/>
    <row r="75" spans="3:11" ht="18.600000000000001" customHeight="1"/>
    <row r="76" spans="3:11" ht="18.600000000000001" customHeight="1"/>
    <row r="77" spans="3:11" ht="18.600000000000001" customHeight="1"/>
    <row r="78" spans="3:11" ht="18.600000000000001" customHeight="1"/>
    <row r="79" spans="3:11" ht="11.25" customHeight="1">
      <c r="C79" s="661" t="s">
        <v>105</v>
      </c>
      <c r="D79" s="665"/>
      <c r="E79" s="665"/>
      <c r="F79" s="665"/>
      <c r="G79" s="665"/>
      <c r="H79" s="665"/>
      <c r="I79" s="665"/>
      <c r="J79" s="665"/>
      <c r="K79" s="665"/>
    </row>
    <row r="80" spans="3:11">
      <c r="C80" s="75" t="s">
        <v>382</v>
      </c>
      <c r="D80" s="661" t="s">
        <v>337</v>
      </c>
      <c r="E80" s="661"/>
      <c r="F80" s="661"/>
      <c r="G80" s="661"/>
      <c r="H80" s="661"/>
      <c r="I80" s="661"/>
      <c r="J80" s="661"/>
      <c r="K80" s="661"/>
    </row>
    <row r="81" spans="3:11">
      <c r="C81" s="75" t="s">
        <v>383</v>
      </c>
      <c r="D81" s="661" t="s">
        <v>339</v>
      </c>
      <c r="E81" s="661"/>
      <c r="F81" s="661"/>
      <c r="G81" s="661"/>
      <c r="H81" s="661"/>
      <c r="I81" s="661"/>
      <c r="J81" s="661"/>
      <c r="K81" s="661"/>
    </row>
    <row r="82" spans="3:11" ht="31.5" customHeight="1">
      <c r="C82" s="75" t="s">
        <v>384</v>
      </c>
      <c r="D82" s="661" t="s">
        <v>341</v>
      </c>
      <c r="E82" s="661"/>
      <c r="F82" s="661"/>
      <c r="G82" s="661"/>
      <c r="H82" s="661"/>
      <c r="I82" s="661"/>
      <c r="J82" s="661"/>
      <c r="K82" s="661"/>
    </row>
    <row r="83" spans="3:11">
      <c r="C83" s="75" t="s">
        <v>385</v>
      </c>
      <c r="D83" s="661" t="s">
        <v>865</v>
      </c>
      <c r="E83" s="661"/>
      <c r="F83" s="661"/>
      <c r="G83" s="661"/>
      <c r="H83" s="661"/>
      <c r="I83" s="661"/>
      <c r="J83" s="661"/>
      <c r="K83" s="661"/>
    </row>
    <row r="84" spans="3:11">
      <c r="C84" s="75" t="s">
        <v>386</v>
      </c>
      <c r="D84" s="661" t="s">
        <v>345</v>
      </c>
      <c r="E84" s="661"/>
      <c r="F84" s="661"/>
      <c r="G84" s="661"/>
      <c r="H84" s="661"/>
      <c r="I84" s="661"/>
      <c r="J84" s="661"/>
      <c r="K84" s="661"/>
    </row>
    <row r="85" spans="3:11" ht="21" customHeight="1">
      <c r="C85" s="75" t="s">
        <v>387</v>
      </c>
      <c r="D85" s="661" t="s">
        <v>347</v>
      </c>
      <c r="E85" s="661"/>
      <c r="F85" s="661"/>
      <c r="G85" s="661"/>
      <c r="H85" s="661"/>
      <c r="I85" s="661"/>
      <c r="J85" s="661"/>
      <c r="K85" s="661"/>
    </row>
    <row r="86" spans="3:11" ht="11.25" customHeight="1">
      <c r="C86" s="75" t="s">
        <v>388</v>
      </c>
      <c r="D86" s="661" t="s">
        <v>389</v>
      </c>
      <c r="E86" s="661"/>
      <c r="F86" s="661"/>
      <c r="G86" s="661"/>
      <c r="H86" s="661"/>
      <c r="I86" s="661"/>
      <c r="J86" s="661"/>
      <c r="K86" s="661"/>
    </row>
    <row r="87" spans="3:11" ht="21.75" customHeight="1">
      <c r="C87" s="75" t="s">
        <v>390</v>
      </c>
      <c r="D87" s="661" t="s">
        <v>351</v>
      </c>
      <c r="E87" s="661"/>
      <c r="F87" s="661"/>
      <c r="G87" s="661"/>
      <c r="H87" s="661"/>
      <c r="I87" s="661"/>
      <c r="J87" s="661"/>
      <c r="K87" s="661"/>
    </row>
    <row r="88" spans="3:11" ht="21.75" customHeight="1">
      <c r="C88" s="75" t="s">
        <v>392</v>
      </c>
      <c r="D88" s="661" t="s">
        <v>894</v>
      </c>
      <c r="E88" s="661"/>
      <c r="F88" s="661"/>
      <c r="G88" s="661"/>
      <c r="H88" s="661"/>
      <c r="I88" s="661"/>
      <c r="J88" s="661"/>
      <c r="K88" s="661"/>
    </row>
    <row r="89" spans="3:11" ht="41.25" customHeight="1">
      <c r="C89" s="75" t="s">
        <v>393</v>
      </c>
      <c r="D89" s="661" t="s">
        <v>864</v>
      </c>
      <c r="E89" s="661"/>
      <c r="F89" s="661"/>
      <c r="G89" s="661"/>
      <c r="H89" s="661"/>
      <c r="I89" s="661"/>
      <c r="J89" s="661"/>
      <c r="K89" s="661"/>
    </row>
    <row r="90" spans="3:11" ht="52.5" customHeight="1">
      <c r="C90" s="75" t="s">
        <v>394</v>
      </c>
      <c r="D90" s="661" t="s">
        <v>420</v>
      </c>
      <c r="E90" s="661"/>
      <c r="F90" s="661"/>
      <c r="G90" s="661"/>
      <c r="H90" s="661"/>
      <c r="I90" s="661"/>
      <c r="J90" s="661"/>
      <c r="K90" s="661"/>
    </row>
    <row r="91" spans="3:11" ht="32.25" customHeight="1">
      <c r="C91" s="75" t="s">
        <v>396</v>
      </c>
      <c r="D91" s="661" t="s">
        <v>414</v>
      </c>
      <c r="E91" s="661"/>
      <c r="F91" s="661"/>
      <c r="G91" s="661"/>
      <c r="H91" s="661"/>
      <c r="I91" s="661"/>
      <c r="J91" s="661"/>
      <c r="K91" s="661"/>
    </row>
    <row r="92" spans="3:11" ht="22.5" customHeight="1">
      <c r="C92" s="75" t="s">
        <v>397</v>
      </c>
      <c r="D92" s="661" t="s">
        <v>359</v>
      </c>
      <c r="E92" s="661"/>
      <c r="F92" s="661"/>
      <c r="G92" s="661"/>
      <c r="H92" s="661"/>
      <c r="I92" s="661"/>
      <c r="J92" s="661"/>
      <c r="K92" s="661"/>
    </row>
  </sheetData>
  <sheetProtection sheet="1" objects="1" selectLockedCells="1"/>
  <mergeCells count="93">
    <mergeCell ref="D63:E63"/>
    <mergeCell ref="D64:E64"/>
    <mergeCell ref="D65:E65"/>
    <mergeCell ref="D66:E66"/>
    <mergeCell ref="D67:E67"/>
    <mergeCell ref="C58:K58"/>
    <mergeCell ref="C59:K59"/>
    <mergeCell ref="C61:F61"/>
    <mergeCell ref="D62:E62"/>
    <mergeCell ref="G62:J62"/>
    <mergeCell ref="C2:K2"/>
    <mergeCell ref="C3:K3"/>
    <mergeCell ref="C5:D8"/>
    <mergeCell ref="F5:I5"/>
    <mergeCell ref="J5:K5"/>
    <mergeCell ref="F6:I6"/>
    <mergeCell ref="J6:K6"/>
    <mergeCell ref="E7:E8"/>
    <mergeCell ref="F7:I7"/>
    <mergeCell ref="J7:K7"/>
    <mergeCell ref="F8:I8"/>
    <mergeCell ref="J8:K8"/>
    <mergeCell ref="C10:C12"/>
    <mergeCell ref="D10:E12"/>
    <mergeCell ref="F10:F12"/>
    <mergeCell ref="G10:G11"/>
    <mergeCell ref="H10:J10"/>
    <mergeCell ref="K10:K12"/>
    <mergeCell ref="H11:H12"/>
    <mergeCell ref="D13:D26"/>
    <mergeCell ref="E17:E18"/>
    <mergeCell ref="E19:E26"/>
    <mergeCell ref="D27:D36"/>
    <mergeCell ref="E27:E28"/>
    <mergeCell ref="E29:E32"/>
    <mergeCell ref="E33:E34"/>
    <mergeCell ref="D80:K80"/>
    <mergeCell ref="D37:E38"/>
    <mergeCell ref="C39:K39"/>
    <mergeCell ref="C43:F43"/>
    <mergeCell ref="D44:E44"/>
    <mergeCell ref="G44:J44"/>
    <mergeCell ref="H45:J45"/>
    <mergeCell ref="H46:J46"/>
    <mergeCell ref="H47:J47"/>
    <mergeCell ref="H48:J48"/>
    <mergeCell ref="H49:J49"/>
    <mergeCell ref="C79:K79"/>
    <mergeCell ref="D92:K92"/>
    <mergeCell ref="D81:K81"/>
    <mergeCell ref="D82:K82"/>
    <mergeCell ref="D83:K83"/>
    <mergeCell ref="D84:K84"/>
    <mergeCell ref="D85:K85"/>
    <mergeCell ref="D86:K86"/>
    <mergeCell ref="D87:K87"/>
    <mergeCell ref="D88:K88"/>
    <mergeCell ref="D89:K89"/>
    <mergeCell ref="D90:K90"/>
    <mergeCell ref="D91:K91"/>
    <mergeCell ref="H50:J50"/>
    <mergeCell ref="H51:J51"/>
    <mergeCell ref="H52:J52"/>
    <mergeCell ref="H53:J53"/>
    <mergeCell ref="H54:J54"/>
    <mergeCell ref="D52:E52"/>
    <mergeCell ref="D53:E53"/>
    <mergeCell ref="D54:E54"/>
    <mergeCell ref="D45:E45"/>
    <mergeCell ref="D46:E46"/>
    <mergeCell ref="D47:E47"/>
    <mergeCell ref="D48:E48"/>
    <mergeCell ref="D49:E49"/>
    <mergeCell ref="D40:F40"/>
    <mergeCell ref="D41:F41"/>
    <mergeCell ref="D42:F42"/>
    <mergeCell ref="D50:E50"/>
    <mergeCell ref="D51:E51"/>
    <mergeCell ref="D68:E68"/>
    <mergeCell ref="D69:E69"/>
    <mergeCell ref="D70:E70"/>
    <mergeCell ref="D71:E71"/>
    <mergeCell ref="D72:E72"/>
    <mergeCell ref="H63:J63"/>
    <mergeCell ref="H64:J64"/>
    <mergeCell ref="H65:J65"/>
    <mergeCell ref="H66:J66"/>
    <mergeCell ref="H67:J67"/>
    <mergeCell ref="H68:J68"/>
    <mergeCell ref="H69:J69"/>
    <mergeCell ref="H70:J70"/>
    <mergeCell ref="H71:J71"/>
    <mergeCell ref="H72:J72"/>
  </mergeCells>
  <phoneticPr fontId="5"/>
  <conditionalFormatting sqref="C13:C38">
    <cfRule type="expression" dxfId="2" priority="1">
      <formula>K13="―"</formula>
    </cfRule>
  </conditionalFormatting>
  <printOptions horizontalCentered="1"/>
  <pageMargins left="0.59055118110236227" right="0.59055118110236227" top="0.59055118110236227" bottom="0.39370078740157483" header="0.39370078740157483" footer="0.39370078740157483"/>
  <pageSetup paperSize="9" fitToHeight="0" orientation="portrait" blackAndWhite="1" r:id="rId1"/>
  <headerFooter alignWithMargins="0"/>
  <rowBreaks count="2" manualBreakCount="2">
    <brk id="56" min="2" max="14" man="1"/>
    <brk id="78" min="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002060"/>
  </sheetPr>
  <dimension ref="A1:T51"/>
  <sheetViews>
    <sheetView showGridLines="0" view="pageBreakPreview" zoomScale="85" zoomScaleNormal="100" zoomScaleSheetLayoutView="85" workbookViewId="0">
      <selection activeCell="A3" sqref="A3:N49"/>
    </sheetView>
  </sheetViews>
  <sheetFormatPr defaultColWidth="9" defaultRowHeight="15.75" customHeight="1"/>
  <cols>
    <col min="1" max="4" width="13.88671875" style="31" customWidth="1"/>
    <col min="5" max="11" width="13.88671875" style="1" customWidth="1"/>
    <col min="12" max="14" width="13.88671875" style="31" customWidth="1"/>
    <col min="15" max="15" width="5.33203125" style="31" customWidth="1"/>
    <col min="16" max="18" width="9" style="31"/>
    <col min="19" max="19" width="7.88671875" style="31" customWidth="1"/>
    <col min="20" max="20" width="9" style="31" customWidth="1"/>
    <col min="21" max="16384" width="9" style="31"/>
  </cols>
  <sheetData>
    <row r="1" spans="1:20" ht="15.75" customHeight="1">
      <c r="A1" s="34" t="s">
        <v>242</v>
      </c>
    </row>
    <row r="2" spans="1:20" ht="19.5" customHeight="1">
      <c r="A2" s="779" t="s">
        <v>430</v>
      </c>
      <c r="B2" s="779"/>
      <c r="C2" s="779"/>
      <c r="D2" s="779"/>
      <c r="E2" s="779"/>
      <c r="F2" s="779"/>
      <c r="G2" s="779"/>
      <c r="H2" s="779"/>
      <c r="I2" s="779"/>
      <c r="J2" s="779"/>
      <c r="K2" s="779"/>
      <c r="L2" s="779"/>
      <c r="M2" s="779"/>
      <c r="N2" s="779"/>
    </row>
    <row r="3" spans="1:20" ht="15.75" customHeight="1">
      <c r="A3" s="780" t="s">
        <v>901</v>
      </c>
      <c r="B3" s="780"/>
      <c r="C3" s="780"/>
      <c r="D3" s="780"/>
      <c r="E3" s="780"/>
      <c r="F3" s="780"/>
      <c r="G3" s="780"/>
      <c r="H3" s="780"/>
      <c r="I3" s="780"/>
      <c r="J3" s="780"/>
      <c r="K3" s="780"/>
      <c r="L3" s="780"/>
      <c r="M3" s="780"/>
      <c r="N3" s="780"/>
      <c r="T3" s="31" t="s">
        <v>901</v>
      </c>
    </row>
    <row r="4" spans="1:20" ht="15.75" customHeight="1">
      <c r="A4" s="780"/>
      <c r="B4" s="780"/>
      <c r="C4" s="780"/>
      <c r="D4" s="780"/>
      <c r="E4" s="780"/>
      <c r="F4" s="780"/>
      <c r="G4" s="780"/>
      <c r="H4" s="780"/>
      <c r="I4" s="780"/>
      <c r="J4" s="780"/>
      <c r="K4" s="780"/>
      <c r="L4" s="780"/>
      <c r="M4" s="780"/>
      <c r="N4" s="780"/>
    </row>
    <row r="5" spans="1:20" ht="15.75" customHeight="1">
      <c r="A5" s="780"/>
      <c r="B5" s="780"/>
      <c r="C5" s="780"/>
      <c r="D5" s="780"/>
      <c r="E5" s="780"/>
      <c r="F5" s="780"/>
      <c r="G5" s="780"/>
      <c r="H5" s="780"/>
      <c r="I5" s="780"/>
      <c r="J5" s="780"/>
      <c r="K5" s="780"/>
      <c r="L5" s="780"/>
      <c r="M5" s="780"/>
      <c r="N5" s="780"/>
    </row>
    <row r="6" spans="1:20" ht="15.75" customHeight="1">
      <c r="A6" s="780"/>
      <c r="B6" s="780"/>
      <c r="C6" s="780"/>
      <c r="D6" s="780"/>
      <c r="E6" s="780"/>
      <c r="F6" s="780"/>
      <c r="G6" s="780"/>
      <c r="H6" s="780"/>
      <c r="I6" s="780"/>
      <c r="J6" s="780"/>
      <c r="K6" s="780"/>
      <c r="L6" s="780"/>
      <c r="M6" s="780"/>
      <c r="N6" s="780"/>
    </row>
    <row r="7" spans="1:20" ht="15.75" customHeight="1">
      <c r="A7" s="780"/>
      <c r="B7" s="780"/>
      <c r="C7" s="780"/>
      <c r="D7" s="780"/>
      <c r="E7" s="780"/>
      <c r="F7" s="780"/>
      <c r="G7" s="780"/>
      <c r="H7" s="780"/>
      <c r="I7" s="780"/>
      <c r="J7" s="780"/>
      <c r="K7" s="780"/>
      <c r="L7" s="780"/>
      <c r="M7" s="780"/>
      <c r="N7" s="780"/>
    </row>
    <row r="8" spans="1:20" ht="15.75" customHeight="1">
      <c r="A8" s="780"/>
      <c r="B8" s="780"/>
      <c r="C8" s="780"/>
      <c r="D8" s="780"/>
      <c r="E8" s="780"/>
      <c r="F8" s="780"/>
      <c r="G8" s="780"/>
      <c r="H8" s="780"/>
      <c r="I8" s="780"/>
      <c r="J8" s="780"/>
      <c r="K8" s="780"/>
      <c r="L8" s="780"/>
      <c r="M8" s="780"/>
      <c r="N8" s="780"/>
    </row>
    <row r="9" spans="1:20" ht="15.75" customHeight="1">
      <c r="A9" s="780"/>
      <c r="B9" s="780"/>
      <c r="C9" s="780"/>
      <c r="D9" s="780"/>
      <c r="E9" s="780"/>
      <c r="F9" s="780"/>
      <c r="G9" s="780"/>
      <c r="H9" s="780"/>
      <c r="I9" s="780"/>
      <c r="J9" s="780"/>
      <c r="K9" s="780"/>
      <c r="L9" s="780"/>
      <c r="M9" s="780"/>
      <c r="N9" s="780"/>
    </row>
    <row r="10" spans="1:20" ht="15.75" customHeight="1">
      <c r="A10" s="780"/>
      <c r="B10" s="780"/>
      <c r="C10" s="780"/>
      <c r="D10" s="780"/>
      <c r="E10" s="780"/>
      <c r="F10" s="780"/>
      <c r="G10" s="780"/>
      <c r="H10" s="780"/>
      <c r="I10" s="780"/>
      <c r="J10" s="780"/>
      <c r="K10" s="780"/>
      <c r="L10" s="780"/>
      <c r="M10" s="780"/>
      <c r="N10" s="780"/>
    </row>
    <row r="11" spans="1:20" ht="15.75" customHeight="1">
      <c r="A11" s="780"/>
      <c r="B11" s="780"/>
      <c r="C11" s="780"/>
      <c r="D11" s="780"/>
      <c r="E11" s="780"/>
      <c r="F11" s="780"/>
      <c r="G11" s="780"/>
      <c r="H11" s="780"/>
      <c r="I11" s="780"/>
      <c r="J11" s="780"/>
      <c r="K11" s="780"/>
      <c r="L11" s="780"/>
      <c r="M11" s="780"/>
      <c r="N11" s="780"/>
    </row>
    <row r="12" spans="1:20" ht="15.75" customHeight="1">
      <c r="A12" s="780"/>
      <c r="B12" s="780"/>
      <c r="C12" s="780"/>
      <c r="D12" s="780"/>
      <c r="E12" s="780"/>
      <c r="F12" s="780"/>
      <c r="G12" s="780"/>
      <c r="H12" s="780"/>
      <c r="I12" s="780"/>
      <c r="J12" s="780"/>
      <c r="K12" s="780"/>
      <c r="L12" s="780"/>
      <c r="M12" s="780"/>
      <c r="N12" s="780"/>
    </row>
    <row r="13" spans="1:20" ht="15.75" customHeight="1">
      <c r="A13" s="780"/>
      <c r="B13" s="780"/>
      <c r="C13" s="780"/>
      <c r="D13" s="780"/>
      <c r="E13" s="780"/>
      <c r="F13" s="780"/>
      <c r="G13" s="780"/>
      <c r="H13" s="780"/>
      <c r="I13" s="780"/>
      <c r="J13" s="780"/>
      <c r="K13" s="780"/>
      <c r="L13" s="780"/>
      <c r="M13" s="780"/>
      <c r="N13" s="780"/>
    </row>
    <row r="14" spans="1:20" ht="15.75" customHeight="1">
      <c r="A14" s="780"/>
      <c r="B14" s="780"/>
      <c r="C14" s="780"/>
      <c r="D14" s="780"/>
      <c r="E14" s="780"/>
      <c r="F14" s="780"/>
      <c r="G14" s="780"/>
      <c r="H14" s="780"/>
      <c r="I14" s="780"/>
      <c r="J14" s="780"/>
      <c r="K14" s="780"/>
      <c r="L14" s="780"/>
      <c r="M14" s="780"/>
      <c r="N14" s="780"/>
    </row>
    <row r="15" spans="1:20" ht="15.75" customHeight="1">
      <c r="A15" s="780"/>
      <c r="B15" s="780"/>
      <c r="C15" s="780"/>
      <c r="D15" s="780"/>
      <c r="E15" s="780"/>
      <c r="F15" s="780"/>
      <c r="G15" s="780"/>
      <c r="H15" s="780"/>
      <c r="I15" s="780"/>
      <c r="J15" s="780"/>
      <c r="K15" s="780"/>
      <c r="L15" s="780"/>
      <c r="M15" s="780"/>
      <c r="N15" s="780"/>
    </row>
    <row r="16" spans="1:20" ht="15.75" customHeight="1">
      <c r="A16" s="780"/>
      <c r="B16" s="780"/>
      <c r="C16" s="780"/>
      <c r="D16" s="780"/>
      <c r="E16" s="780"/>
      <c r="F16" s="780"/>
      <c r="G16" s="780"/>
      <c r="H16" s="780"/>
      <c r="I16" s="780"/>
      <c r="J16" s="780"/>
      <c r="K16" s="780"/>
      <c r="L16" s="780"/>
      <c r="M16" s="780"/>
      <c r="N16" s="780"/>
    </row>
    <row r="17" spans="1:14" ht="15.75" customHeight="1">
      <c r="A17" s="780"/>
      <c r="B17" s="780"/>
      <c r="C17" s="780"/>
      <c r="D17" s="780"/>
      <c r="E17" s="780"/>
      <c r="F17" s="780"/>
      <c r="G17" s="780"/>
      <c r="H17" s="780"/>
      <c r="I17" s="780"/>
      <c r="J17" s="780"/>
      <c r="K17" s="780"/>
      <c r="L17" s="780"/>
      <c r="M17" s="780"/>
      <c r="N17" s="780"/>
    </row>
    <row r="18" spans="1:14" ht="15.75" customHeight="1">
      <c r="A18" s="780"/>
      <c r="B18" s="780"/>
      <c r="C18" s="780"/>
      <c r="D18" s="780"/>
      <c r="E18" s="780"/>
      <c r="F18" s="780"/>
      <c r="G18" s="780"/>
      <c r="H18" s="780"/>
      <c r="I18" s="780"/>
      <c r="J18" s="780"/>
      <c r="K18" s="780"/>
      <c r="L18" s="780"/>
      <c r="M18" s="780"/>
      <c r="N18" s="780"/>
    </row>
    <row r="19" spans="1:14" ht="15.75" customHeight="1">
      <c r="A19" s="780"/>
      <c r="B19" s="780"/>
      <c r="C19" s="780"/>
      <c r="D19" s="780"/>
      <c r="E19" s="780"/>
      <c r="F19" s="780"/>
      <c r="G19" s="780"/>
      <c r="H19" s="780"/>
      <c r="I19" s="780"/>
      <c r="J19" s="780"/>
      <c r="K19" s="780"/>
      <c r="L19" s="780"/>
      <c r="M19" s="780"/>
      <c r="N19" s="780"/>
    </row>
    <row r="20" spans="1:14" ht="15.75" customHeight="1">
      <c r="A20" s="780"/>
      <c r="B20" s="780"/>
      <c r="C20" s="780"/>
      <c r="D20" s="780"/>
      <c r="E20" s="780"/>
      <c r="F20" s="780"/>
      <c r="G20" s="780"/>
      <c r="H20" s="780"/>
      <c r="I20" s="780"/>
      <c r="J20" s="780"/>
      <c r="K20" s="780"/>
      <c r="L20" s="780"/>
      <c r="M20" s="780"/>
      <c r="N20" s="780"/>
    </row>
    <row r="21" spans="1:14" ht="15.75" customHeight="1">
      <c r="A21" s="780"/>
      <c r="B21" s="780"/>
      <c r="C21" s="780"/>
      <c r="D21" s="780"/>
      <c r="E21" s="780"/>
      <c r="F21" s="780"/>
      <c r="G21" s="780"/>
      <c r="H21" s="780"/>
      <c r="I21" s="780"/>
      <c r="J21" s="780"/>
      <c r="K21" s="780"/>
      <c r="L21" s="780"/>
      <c r="M21" s="780"/>
      <c r="N21" s="780"/>
    </row>
    <row r="22" spans="1:14" ht="15.75" customHeight="1">
      <c r="A22" s="780"/>
      <c r="B22" s="780"/>
      <c r="C22" s="780"/>
      <c r="D22" s="780"/>
      <c r="E22" s="780"/>
      <c r="F22" s="780"/>
      <c r="G22" s="780"/>
      <c r="H22" s="780"/>
      <c r="I22" s="780"/>
      <c r="J22" s="780"/>
      <c r="K22" s="780"/>
      <c r="L22" s="780"/>
      <c r="M22" s="780"/>
      <c r="N22" s="780"/>
    </row>
    <row r="23" spans="1:14" ht="15.75" customHeight="1">
      <c r="A23" s="780"/>
      <c r="B23" s="780"/>
      <c r="C23" s="780"/>
      <c r="D23" s="780"/>
      <c r="E23" s="780"/>
      <c r="F23" s="780"/>
      <c r="G23" s="780"/>
      <c r="H23" s="780"/>
      <c r="I23" s="780"/>
      <c r="J23" s="780"/>
      <c r="K23" s="780"/>
      <c r="L23" s="780"/>
      <c r="M23" s="780"/>
      <c r="N23" s="780"/>
    </row>
    <row r="24" spans="1:14" ht="15.75" customHeight="1">
      <c r="A24" s="780"/>
      <c r="B24" s="780"/>
      <c r="C24" s="780"/>
      <c r="D24" s="780"/>
      <c r="E24" s="780"/>
      <c r="F24" s="780"/>
      <c r="G24" s="780"/>
      <c r="H24" s="780"/>
      <c r="I24" s="780"/>
      <c r="J24" s="780"/>
      <c r="K24" s="780"/>
      <c r="L24" s="780"/>
      <c r="M24" s="780"/>
      <c r="N24" s="780"/>
    </row>
    <row r="25" spans="1:14" ht="15.75" customHeight="1">
      <c r="A25" s="780"/>
      <c r="B25" s="780"/>
      <c r="C25" s="780"/>
      <c r="D25" s="780"/>
      <c r="E25" s="780"/>
      <c r="F25" s="780"/>
      <c r="G25" s="780"/>
      <c r="H25" s="780"/>
      <c r="I25" s="780"/>
      <c r="J25" s="780"/>
      <c r="K25" s="780"/>
      <c r="L25" s="780"/>
      <c r="M25" s="780"/>
      <c r="N25" s="780"/>
    </row>
    <row r="26" spans="1:14" ht="15.75" customHeight="1">
      <c r="A26" s="780"/>
      <c r="B26" s="780"/>
      <c r="C26" s="780"/>
      <c r="D26" s="780"/>
      <c r="E26" s="780"/>
      <c r="F26" s="780"/>
      <c r="G26" s="780"/>
      <c r="H26" s="780"/>
      <c r="I26" s="780"/>
      <c r="J26" s="780"/>
      <c r="K26" s="780"/>
      <c r="L26" s="780"/>
      <c r="M26" s="780"/>
      <c r="N26" s="780"/>
    </row>
    <row r="27" spans="1:14" ht="15.75" customHeight="1">
      <c r="A27" s="780"/>
      <c r="B27" s="780"/>
      <c r="C27" s="780"/>
      <c r="D27" s="780"/>
      <c r="E27" s="780"/>
      <c r="F27" s="780"/>
      <c r="G27" s="780"/>
      <c r="H27" s="780"/>
      <c r="I27" s="780"/>
      <c r="J27" s="780"/>
      <c r="K27" s="780"/>
      <c r="L27" s="780"/>
      <c r="M27" s="780"/>
      <c r="N27" s="780"/>
    </row>
    <row r="28" spans="1:14" ht="15.75" customHeight="1">
      <c r="A28" s="780"/>
      <c r="B28" s="780"/>
      <c r="C28" s="780"/>
      <c r="D28" s="780"/>
      <c r="E28" s="780"/>
      <c r="F28" s="780"/>
      <c r="G28" s="780"/>
      <c r="H28" s="780"/>
      <c r="I28" s="780"/>
      <c r="J28" s="780"/>
      <c r="K28" s="780"/>
      <c r="L28" s="780"/>
      <c r="M28" s="780"/>
      <c r="N28" s="780"/>
    </row>
    <row r="29" spans="1:14" ht="15.75" customHeight="1">
      <c r="A29" s="780"/>
      <c r="B29" s="780"/>
      <c r="C29" s="780"/>
      <c r="D29" s="780"/>
      <c r="E29" s="780"/>
      <c r="F29" s="780"/>
      <c r="G29" s="780"/>
      <c r="H29" s="780"/>
      <c r="I29" s="780"/>
      <c r="J29" s="780"/>
      <c r="K29" s="780"/>
      <c r="L29" s="780"/>
      <c r="M29" s="780"/>
      <c r="N29" s="780"/>
    </row>
    <row r="30" spans="1:14" ht="15.75" customHeight="1">
      <c r="A30" s="780"/>
      <c r="B30" s="780"/>
      <c r="C30" s="780"/>
      <c r="D30" s="780"/>
      <c r="E30" s="780"/>
      <c r="F30" s="780"/>
      <c r="G30" s="780"/>
      <c r="H30" s="780"/>
      <c r="I30" s="780"/>
      <c r="J30" s="780"/>
      <c r="K30" s="780"/>
      <c r="L30" s="780"/>
      <c r="M30" s="780"/>
      <c r="N30" s="780"/>
    </row>
    <row r="31" spans="1:14" ht="15.75" customHeight="1">
      <c r="A31" s="780"/>
      <c r="B31" s="780"/>
      <c r="C31" s="780"/>
      <c r="D31" s="780"/>
      <c r="E31" s="780"/>
      <c r="F31" s="780"/>
      <c r="G31" s="780"/>
      <c r="H31" s="780"/>
      <c r="I31" s="780"/>
      <c r="J31" s="780"/>
      <c r="K31" s="780"/>
      <c r="L31" s="780"/>
      <c r="M31" s="780"/>
      <c r="N31" s="780"/>
    </row>
    <row r="32" spans="1:14" ht="15.75" customHeight="1">
      <c r="A32" s="780"/>
      <c r="B32" s="780"/>
      <c r="C32" s="780"/>
      <c r="D32" s="780"/>
      <c r="E32" s="780"/>
      <c r="F32" s="780"/>
      <c r="G32" s="780"/>
      <c r="H32" s="780"/>
      <c r="I32" s="780"/>
      <c r="J32" s="780"/>
      <c r="K32" s="780"/>
      <c r="L32" s="780"/>
      <c r="M32" s="780"/>
      <c r="N32" s="780"/>
    </row>
    <row r="33" spans="1:14" ht="15.75" customHeight="1">
      <c r="A33" s="780"/>
      <c r="B33" s="780"/>
      <c r="C33" s="780"/>
      <c r="D33" s="780"/>
      <c r="E33" s="780"/>
      <c r="F33" s="780"/>
      <c r="G33" s="780"/>
      <c r="H33" s="780"/>
      <c r="I33" s="780"/>
      <c r="J33" s="780"/>
      <c r="K33" s="780"/>
      <c r="L33" s="780"/>
      <c r="M33" s="780"/>
      <c r="N33" s="780"/>
    </row>
    <row r="34" spans="1:14" ht="15.75" customHeight="1">
      <c r="A34" s="780"/>
      <c r="B34" s="780"/>
      <c r="C34" s="780"/>
      <c r="D34" s="780"/>
      <c r="E34" s="780"/>
      <c r="F34" s="780"/>
      <c r="G34" s="780"/>
      <c r="H34" s="780"/>
      <c r="I34" s="780"/>
      <c r="J34" s="780"/>
      <c r="K34" s="780"/>
      <c r="L34" s="780"/>
      <c r="M34" s="780"/>
      <c r="N34" s="780"/>
    </row>
    <row r="35" spans="1:14" ht="15.75" customHeight="1">
      <c r="A35" s="780"/>
      <c r="B35" s="780"/>
      <c r="C35" s="780"/>
      <c r="D35" s="780"/>
      <c r="E35" s="780"/>
      <c r="F35" s="780"/>
      <c r="G35" s="780"/>
      <c r="H35" s="780"/>
      <c r="I35" s="780"/>
      <c r="J35" s="780"/>
      <c r="K35" s="780"/>
      <c r="L35" s="780"/>
      <c r="M35" s="780"/>
      <c r="N35" s="780"/>
    </row>
    <row r="36" spans="1:14" ht="15.75" customHeight="1">
      <c r="A36" s="780"/>
      <c r="B36" s="780"/>
      <c r="C36" s="780"/>
      <c r="D36" s="780"/>
      <c r="E36" s="780"/>
      <c r="F36" s="780"/>
      <c r="G36" s="780"/>
      <c r="H36" s="780"/>
      <c r="I36" s="780"/>
      <c r="J36" s="780"/>
      <c r="K36" s="780"/>
      <c r="L36" s="780"/>
      <c r="M36" s="780"/>
      <c r="N36" s="780"/>
    </row>
    <row r="37" spans="1:14" ht="15.75" customHeight="1">
      <c r="A37" s="780"/>
      <c r="B37" s="780"/>
      <c r="C37" s="780"/>
      <c r="D37" s="780"/>
      <c r="E37" s="780"/>
      <c r="F37" s="780"/>
      <c r="G37" s="780"/>
      <c r="H37" s="780"/>
      <c r="I37" s="780"/>
      <c r="J37" s="780"/>
      <c r="K37" s="780"/>
      <c r="L37" s="780"/>
      <c r="M37" s="780"/>
      <c r="N37" s="780"/>
    </row>
    <row r="38" spans="1:14" ht="15.75" customHeight="1">
      <c r="A38" s="780"/>
      <c r="B38" s="780"/>
      <c r="C38" s="780"/>
      <c r="D38" s="780"/>
      <c r="E38" s="780"/>
      <c r="F38" s="780"/>
      <c r="G38" s="780"/>
      <c r="H38" s="780"/>
      <c r="I38" s="780"/>
      <c r="J38" s="780"/>
      <c r="K38" s="780"/>
      <c r="L38" s="780"/>
      <c r="M38" s="780"/>
      <c r="N38" s="780"/>
    </row>
    <row r="39" spans="1:14" ht="15.75" customHeight="1">
      <c r="A39" s="780"/>
      <c r="B39" s="780"/>
      <c r="C39" s="780"/>
      <c r="D39" s="780"/>
      <c r="E39" s="780"/>
      <c r="F39" s="780"/>
      <c r="G39" s="780"/>
      <c r="H39" s="780"/>
      <c r="I39" s="780"/>
      <c r="J39" s="780"/>
      <c r="K39" s="780"/>
      <c r="L39" s="780"/>
      <c r="M39" s="780"/>
      <c r="N39" s="780"/>
    </row>
    <row r="40" spans="1:14" ht="15.75" customHeight="1">
      <c r="A40" s="780"/>
      <c r="B40" s="780"/>
      <c r="C40" s="780"/>
      <c r="D40" s="780"/>
      <c r="E40" s="780"/>
      <c r="F40" s="780"/>
      <c r="G40" s="780"/>
      <c r="H40" s="780"/>
      <c r="I40" s="780"/>
      <c r="J40" s="780"/>
      <c r="K40" s="780"/>
      <c r="L40" s="780"/>
      <c r="M40" s="780"/>
      <c r="N40" s="780"/>
    </row>
    <row r="41" spans="1:14" ht="15.75" customHeight="1">
      <c r="A41" s="780"/>
      <c r="B41" s="780"/>
      <c r="C41" s="780"/>
      <c r="D41" s="780"/>
      <c r="E41" s="780"/>
      <c r="F41" s="780"/>
      <c r="G41" s="780"/>
      <c r="H41" s="780"/>
      <c r="I41" s="780"/>
      <c r="J41" s="780"/>
      <c r="K41" s="780"/>
      <c r="L41" s="780"/>
      <c r="M41" s="780"/>
      <c r="N41" s="780"/>
    </row>
    <row r="42" spans="1:14" ht="15.75" customHeight="1">
      <c r="A42" s="780"/>
      <c r="B42" s="780"/>
      <c r="C42" s="780"/>
      <c r="D42" s="780"/>
      <c r="E42" s="780"/>
      <c r="F42" s="780"/>
      <c r="G42" s="780"/>
      <c r="H42" s="780"/>
      <c r="I42" s="780"/>
      <c r="J42" s="780"/>
      <c r="K42" s="780"/>
      <c r="L42" s="780"/>
      <c r="M42" s="780"/>
      <c r="N42" s="780"/>
    </row>
    <row r="43" spans="1:14" ht="15.75" customHeight="1">
      <c r="A43" s="780"/>
      <c r="B43" s="780"/>
      <c r="C43" s="780"/>
      <c r="D43" s="780"/>
      <c r="E43" s="780"/>
      <c r="F43" s="780"/>
      <c r="G43" s="780"/>
      <c r="H43" s="780"/>
      <c r="I43" s="780"/>
      <c r="J43" s="780"/>
      <c r="K43" s="780"/>
      <c r="L43" s="780"/>
      <c r="M43" s="780"/>
      <c r="N43" s="780"/>
    </row>
    <row r="44" spans="1:14" ht="15.75" customHeight="1">
      <c r="A44" s="780"/>
      <c r="B44" s="780"/>
      <c r="C44" s="780"/>
      <c r="D44" s="780"/>
      <c r="E44" s="780"/>
      <c r="F44" s="780"/>
      <c r="G44" s="780"/>
      <c r="H44" s="780"/>
      <c r="I44" s="780"/>
      <c r="J44" s="780"/>
      <c r="K44" s="780"/>
      <c r="L44" s="780"/>
      <c r="M44" s="780"/>
      <c r="N44" s="780"/>
    </row>
    <row r="45" spans="1:14" ht="15.75" customHeight="1">
      <c r="A45" s="780"/>
      <c r="B45" s="780"/>
      <c r="C45" s="780"/>
      <c r="D45" s="780"/>
      <c r="E45" s="780"/>
      <c r="F45" s="780"/>
      <c r="G45" s="780"/>
      <c r="H45" s="780"/>
      <c r="I45" s="780"/>
      <c r="J45" s="780"/>
      <c r="K45" s="780"/>
      <c r="L45" s="780"/>
      <c r="M45" s="780"/>
      <c r="N45" s="780"/>
    </row>
    <row r="46" spans="1:14" ht="15.75" customHeight="1">
      <c r="A46" s="780"/>
      <c r="B46" s="780"/>
      <c r="C46" s="780"/>
      <c r="D46" s="780"/>
      <c r="E46" s="780"/>
      <c r="F46" s="780"/>
      <c r="G46" s="780"/>
      <c r="H46" s="780"/>
      <c r="I46" s="780"/>
      <c r="J46" s="780"/>
      <c r="K46" s="780"/>
      <c r="L46" s="780"/>
      <c r="M46" s="780"/>
      <c r="N46" s="780"/>
    </row>
    <row r="47" spans="1:14" ht="15.75" customHeight="1">
      <c r="A47" s="780"/>
      <c r="B47" s="780"/>
      <c r="C47" s="780"/>
      <c r="D47" s="780"/>
      <c r="E47" s="780"/>
      <c r="F47" s="780"/>
      <c r="G47" s="780"/>
      <c r="H47" s="780"/>
      <c r="I47" s="780"/>
      <c r="J47" s="780"/>
      <c r="K47" s="780"/>
      <c r="L47" s="780"/>
      <c r="M47" s="780"/>
      <c r="N47" s="780"/>
    </row>
    <row r="48" spans="1:14" ht="15.75" customHeight="1">
      <c r="A48" s="780"/>
      <c r="B48" s="780"/>
      <c r="C48" s="780"/>
      <c r="D48" s="780"/>
      <c r="E48" s="780"/>
      <c r="F48" s="780"/>
      <c r="G48" s="780"/>
      <c r="H48" s="780"/>
      <c r="I48" s="780"/>
      <c r="J48" s="780"/>
      <c r="K48" s="780"/>
      <c r="L48" s="780"/>
      <c r="M48" s="780"/>
      <c r="N48" s="780"/>
    </row>
    <row r="49" spans="1:14" ht="15.75" customHeight="1">
      <c r="A49" s="780"/>
      <c r="B49" s="780"/>
      <c r="C49" s="780"/>
      <c r="D49" s="780"/>
      <c r="E49" s="780"/>
      <c r="F49" s="780"/>
      <c r="G49" s="780"/>
      <c r="H49" s="780"/>
      <c r="I49" s="780"/>
      <c r="J49" s="780"/>
      <c r="K49" s="780"/>
      <c r="L49" s="780"/>
      <c r="M49" s="780"/>
      <c r="N49" s="780"/>
    </row>
    <row r="50" spans="1:14" ht="15.75" customHeight="1">
      <c r="A50" s="107" t="s">
        <v>241</v>
      </c>
      <c r="B50" s="33"/>
      <c r="C50" s="33"/>
      <c r="D50" s="33"/>
      <c r="E50" s="33"/>
      <c r="F50" s="33"/>
      <c r="G50" s="33"/>
      <c r="H50" s="33"/>
      <c r="I50" s="33"/>
      <c r="J50" s="33"/>
      <c r="K50" s="33"/>
      <c r="L50" s="33"/>
      <c r="M50" s="33"/>
      <c r="N50" s="33"/>
    </row>
    <row r="51" spans="1:14" ht="15.75" customHeight="1">
      <c r="L51" s="32"/>
      <c r="M51" s="32"/>
      <c r="N51" s="32"/>
    </row>
  </sheetData>
  <sheetProtection formatCells="0" selectLockedCells="1"/>
  <mergeCells count="2">
    <mergeCell ref="A2:N2"/>
    <mergeCell ref="A3:N49"/>
  </mergeCells>
  <phoneticPr fontId="5"/>
  <dataValidations count="1">
    <dataValidation type="list" allowBlank="1" showInputMessage="1" showErrorMessage="1" sqref="A3:N49" xr:uid="{9186E214-F3F0-4CD2-9A1C-EBB21BC978E3}">
      <formula1>$T$3:$T$4</formula1>
    </dataValidation>
  </dataValidations>
  <pageMargins left="0.78740157480314965" right="0.78740157480314965" top="0.39370078740157483" bottom="0.39370078740157483" header="0.39370078740157483" footer="0.39370078740157483"/>
  <pageSetup paperSize="8" orientation="landscape" blackAndWhite="1" r:id="rId1"/>
  <headerFooter alignWithMargins="0"/>
  <rowBreaks count="1" manualBreakCount="1">
    <brk id="51" max="16383"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rgb="FF002060"/>
  </sheetPr>
  <dimension ref="A1:AH326"/>
  <sheetViews>
    <sheetView showGridLines="0" view="pageBreakPreview" zoomScaleNormal="100" zoomScaleSheetLayoutView="100" workbookViewId="0">
      <selection activeCell="AM6" sqref="AM6"/>
    </sheetView>
  </sheetViews>
  <sheetFormatPr defaultColWidth="9" defaultRowHeight="13.2"/>
  <cols>
    <col min="1" max="1" width="2.6640625" style="21" customWidth="1"/>
    <col min="2" max="2" width="3.109375" style="21" customWidth="1"/>
    <col min="3" max="4" width="8.21875" style="21" customWidth="1"/>
    <col min="5" max="8" width="9.88671875" style="21" customWidth="1"/>
    <col min="9" max="19" width="2.21875" style="21" customWidth="1"/>
    <col min="20" max="20" width="2.33203125" style="21" customWidth="1"/>
    <col min="21" max="21" width="2.21875" style="21" customWidth="1"/>
    <col min="22" max="22" width="12.44140625" style="21" hidden="1" customWidth="1"/>
    <col min="23" max="23" width="4.6640625" style="21" hidden="1" customWidth="1"/>
    <col min="24" max="24" width="2.88671875" style="90" hidden="1" customWidth="1"/>
    <col min="25" max="25" width="9.6640625" style="91" hidden="1" customWidth="1"/>
    <col min="26" max="26" width="1.88671875" style="90" hidden="1" customWidth="1"/>
    <col min="27" max="27" width="4.88671875" style="92" hidden="1" customWidth="1"/>
    <col min="28" max="28" width="4.109375" style="92" hidden="1" customWidth="1"/>
    <col min="29" max="29" width="1.21875" style="91" hidden="1" customWidth="1"/>
    <col min="30" max="30" width="9.109375" style="91" hidden="1" customWidth="1"/>
    <col min="31" max="31" width="34.21875" style="90" hidden="1" customWidth="1"/>
    <col min="32" max="32" width="9" style="90" customWidth="1"/>
    <col min="33" max="34" width="9" style="90"/>
    <col min="35" max="16384" width="9" style="21"/>
  </cols>
  <sheetData>
    <row r="1" spans="1:34" ht="15.75" customHeight="1">
      <c r="A1" s="20" t="s">
        <v>235</v>
      </c>
      <c r="X1" s="93"/>
      <c r="Y1" s="146"/>
      <c r="Z1" s="93"/>
    </row>
    <row r="2" spans="1:34" ht="15.75" customHeight="1">
      <c r="A2" s="811" t="s">
        <v>110</v>
      </c>
      <c r="B2" s="811"/>
      <c r="C2" s="811"/>
      <c r="D2" s="811"/>
      <c r="E2" s="811"/>
      <c r="F2" s="811"/>
      <c r="G2" s="811"/>
      <c r="H2" s="811"/>
      <c r="I2" s="811"/>
      <c r="J2" s="811"/>
      <c r="K2" s="811"/>
      <c r="L2" s="811"/>
      <c r="M2" s="811"/>
      <c r="N2" s="811"/>
      <c r="O2" s="811"/>
      <c r="P2" s="811"/>
      <c r="Q2" s="811"/>
      <c r="R2" s="811"/>
      <c r="S2" s="811"/>
      <c r="T2" s="22"/>
      <c r="U2" s="22"/>
      <c r="V2" s="22"/>
      <c r="W2" s="39" t="s">
        <v>635</v>
      </c>
      <c r="X2" s="39" t="s">
        <v>638</v>
      </c>
      <c r="Y2" s="146"/>
      <c r="Z2" s="93"/>
      <c r="AA2" s="94" t="s">
        <v>416</v>
      </c>
      <c r="AB2" s="131" t="s">
        <v>437</v>
      </c>
      <c r="AC2" s="131"/>
      <c r="AD2" s="92" t="s">
        <v>438</v>
      </c>
      <c r="AE2" s="190" t="str">
        <f>'検査結果表（防火扉入力用）'!S9</f>
        <v>防火扉</v>
      </c>
      <c r="AF2" s="39"/>
    </row>
    <row r="3" spans="1:34" ht="15.75" customHeight="1">
      <c r="A3" s="108"/>
      <c r="B3" s="108"/>
      <c r="C3" s="108"/>
      <c r="D3" s="108"/>
      <c r="E3" s="108"/>
      <c r="F3" s="108"/>
      <c r="G3" s="108"/>
      <c r="H3" s="108"/>
      <c r="I3" s="108"/>
      <c r="J3" s="108"/>
      <c r="K3" s="108"/>
      <c r="L3" s="108"/>
      <c r="M3" s="108"/>
      <c r="N3" s="108"/>
      <c r="O3" s="108"/>
      <c r="P3" s="108"/>
      <c r="Q3" s="108"/>
      <c r="R3" s="108"/>
      <c r="S3" s="108"/>
      <c r="T3" s="22"/>
      <c r="U3" s="22"/>
      <c r="V3" s="22"/>
      <c r="W3" s="39" t="s">
        <v>637</v>
      </c>
      <c r="X3" s="39" t="s">
        <v>639</v>
      </c>
      <c r="Y3" s="146"/>
      <c r="AA3" s="92" t="s">
        <v>417</v>
      </c>
      <c r="AB3" s="131" t="s">
        <v>305</v>
      </c>
      <c r="AC3" s="131"/>
      <c r="AD3" s="92" t="s">
        <v>439</v>
      </c>
      <c r="AE3" s="190" t="str">
        <f>'検査結果表（防火扉入力用）'!S10</f>
        <v>防火扉</v>
      </c>
      <c r="AF3" s="39"/>
    </row>
    <row r="4" spans="1:34" s="24" customFormat="1" ht="19.5" customHeight="1">
      <c r="A4" s="784" t="s">
        <v>111</v>
      </c>
      <c r="B4" s="812"/>
      <c r="C4" s="87" t="s">
        <v>112</v>
      </c>
      <c r="D4" s="88"/>
      <c r="E4" s="87" t="s">
        <v>159</v>
      </c>
      <c r="F4" s="89"/>
      <c r="G4" s="89"/>
      <c r="H4" s="88"/>
      <c r="I4" s="788" t="s">
        <v>160</v>
      </c>
      <c r="J4" s="789"/>
      <c r="K4" s="789"/>
      <c r="L4" s="789"/>
      <c r="M4" s="789"/>
      <c r="N4" s="789"/>
      <c r="O4" s="789"/>
      <c r="P4" s="789"/>
      <c r="Q4" s="789"/>
      <c r="R4" s="789"/>
      <c r="S4" s="790"/>
      <c r="X4" s="93"/>
      <c r="Y4" s="146"/>
      <c r="Z4" s="90"/>
      <c r="AA4" s="94" t="s">
        <v>418</v>
      </c>
      <c r="AB4" s="131" t="s">
        <v>306</v>
      </c>
      <c r="AC4" s="131"/>
      <c r="AD4" s="92" t="s">
        <v>440</v>
      </c>
      <c r="AE4" s="190" t="str">
        <f>'検査結果表（防火扉入力用）'!S11</f>
        <v>防火扉</v>
      </c>
      <c r="AF4" s="39"/>
      <c r="AG4" s="93"/>
      <c r="AH4" s="93"/>
    </row>
    <row r="5" spans="1:34" s="24" customFormat="1" ht="19.5" customHeight="1">
      <c r="A5" s="786"/>
      <c r="B5" s="813"/>
      <c r="C5" s="398"/>
      <c r="D5" s="399"/>
      <c r="E5" s="791" t="str">
        <f>IF(OR($C5="",$D5=""),"",IF($C5&amp;$D5="","",IFERROR(VLOOKUP($C5&amp;$D5,$AD$2:$AE$100,2,FALSE),"")))</f>
        <v/>
      </c>
      <c r="F5" s="792"/>
      <c r="G5" s="792"/>
      <c r="H5" s="793"/>
      <c r="I5" s="99"/>
      <c r="J5" s="400" t="s">
        <v>634</v>
      </c>
      <c r="K5" s="101" t="s">
        <v>165</v>
      </c>
      <c r="L5" s="100"/>
      <c r="M5" s="100"/>
      <c r="N5" s="100"/>
      <c r="O5" s="400" t="s">
        <v>634</v>
      </c>
      <c r="P5" s="101" t="s">
        <v>137</v>
      </c>
      <c r="Q5" s="100"/>
      <c r="R5" s="100"/>
      <c r="S5" s="98"/>
      <c r="X5" s="93"/>
      <c r="Y5" s="146"/>
      <c r="Z5" s="90"/>
      <c r="AA5" s="92" t="s">
        <v>419</v>
      </c>
      <c r="AB5" s="131" t="s">
        <v>308</v>
      </c>
      <c r="AC5" s="131"/>
      <c r="AD5" s="92" t="s">
        <v>441</v>
      </c>
      <c r="AE5" s="190" t="str">
        <f>'検査結果表（防火扉入力用）'!S12</f>
        <v>防火扉：常閉防火扉</v>
      </c>
      <c r="AF5" s="39"/>
      <c r="AG5" s="93"/>
      <c r="AH5" s="93"/>
    </row>
    <row r="6" spans="1:34" s="20" customFormat="1" ht="18" customHeight="1">
      <c r="A6" s="794" t="s">
        <v>113</v>
      </c>
      <c r="B6" s="795"/>
      <c r="C6" s="795"/>
      <c r="D6" s="795"/>
      <c r="E6" s="795"/>
      <c r="F6" s="796"/>
      <c r="G6" s="109" t="s">
        <v>415</v>
      </c>
      <c r="H6" s="803"/>
      <c r="I6" s="803"/>
      <c r="J6" s="803"/>
      <c r="K6" s="803"/>
      <c r="L6" s="803"/>
      <c r="M6" s="803"/>
      <c r="N6" s="803"/>
      <c r="O6" s="803"/>
      <c r="P6" s="803"/>
      <c r="Q6" s="803"/>
      <c r="R6" s="803"/>
      <c r="S6" s="804"/>
      <c r="X6" s="93"/>
      <c r="Y6" s="146"/>
      <c r="Z6" s="90"/>
      <c r="AA6" s="92"/>
      <c r="AB6" s="131" t="s">
        <v>310</v>
      </c>
      <c r="AC6" s="131"/>
      <c r="AD6" s="92" t="s">
        <v>442</v>
      </c>
      <c r="AE6" s="190" t="str">
        <f>'検査結果表（防火扉入力用）'!S13</f>
        <v>防火扉：人の通行の用に供する部分に設ける防火扉</v>
      </c>
      <c r="AF6" s="39"/>
      <c r="AG6" s="90"/>
      <c r="AH6" s="90"/>
    </row>
    <row r="7" spans="1:34" s="20" customFormat="1" ht="18" customHeight="1">
      <c r="A7" s="797"/>
      <c r="B7" s="798"/>
      <c r="C7" s="798"/>
      <c r="D7" s="798"/>
      <c r="E7" s="798"/>
      <c r="F7" s="799"/>
      <c r="G7" s="805"/>
      <c r="H7" s="806"/>
      <c r="I7" s="806"/>
      <c r="J7" s="806"/>
      <c r="K7" s="806"/>
      <c r="L7" s="806"/>
      <c r="M7" s="806"/>
      <c r="N7" s="806"/>
      <c r="O7" s="806"/>
      <c r="P7" s="806"/>
      <c r="Q7" s="806"/>
      <c r="R7" s="806"/>
      <c r="S7" s="807"/>
      <c r="X7" s="93"/>
      <c r="Y7" s="146"/>
      <c r="Z7" s="90"/>
      <c r="AA7" s="92"/>
      <c r="AB7" s="131" t="s">
        <v>312</v>
      </c>
      <c r="AC7" s="131"/>
      <c r="AD7" s="92" t="s">
        <v>443</v>
      </c>
      <c r="AE7" s="190" t="str">
        <f>'検査結果表（防火扉入力用）'!S14</f>
        <v>連動機構：煙感知器、熱煙複合式感知器及び熱感知器</v>
      </c>
      <c r="AF7" s="39"/>
      <c r="AG7" s="90"/>
      <c r="AH7" s="90"/>
    </row>
    <row r="8" spans="1:34" s="20" customFormat="1" ht="18" customHeight="1">
      <c r="A8" s="797"/>
      <c r="B8" s="798"/>
      <c r="C8" s="798"/>
      <c r="D8" s="798"/>
      <c r="E8" s="798"/>
      <c r="F8" s="799"/>
      <c r="G8" s="805"/>
      <c r="H8" s="806"/>
      <c r="I8" s="806"/>
      <c r="J8" s="806"/>
      <c r="K8" s="806"/>
      <c r="L8" s="806"/>
      <c r="M8" s="806"/>
      <c r="N8" s="806"/>
      <c r="O8" s="806"/>
      <c r="P8" s="806"/>
      <c r="Q8" s="806"/>
      <c r="R8" s="806"/>
      <c r="S8" s="807"/>
      <c r="X8" s="93"/>
      <c r="Y8" s="146"/>
      <c r="Z8" s="90"/>
      <c r="AA8" s="92"/>
      <c r="AB8" s="131" t="s">
        <v>314</v>
      </c>
      <c r="AC8" s="131"/>
      <c r="AD8" s="92" t="s">
        <v>444</v>
      </c>
      <c r="AE8" s="190" t="str">
        <f>'検査結果表（防火扉入力用）'!S15</f>
        <v>連動機構：煙感知器、熱煙複合式感知器及び熱感知器</v>
      </c>
      <c r="AF8" s="39"/>
      <c r="AG8" s="90"/>
      <c r="AH8" s="90"/>
    </row>
    <row r="9" spans="1:34" s="20" customFormat="1" ht="18" customHeight="1">
      <c r="A9" s="797"/>
      <c r="B9" s="798"/>
      <c r="C9" s="798"/>
      <c r="D9" s="798"/>
      <c r="E9" s="798"/>
      <c r="F9" s="799"/>
      <c r="G9" s="805"/>
      <c r="H9" s="806"/>
      <c r="I9" s="806"/>
      <c r="J9" s="806"/>
      <c r="K9" s="806"/>
      <c r="L9" s="806"/>
      <c r="M9" s="806"/>
      <c r="N9" s="806"/>
      <c r="O9" s="806"/>
      <c r="P9" s="806"/>
      <c r="Q9" s="806"/>
      <c r="R9" s="806"/>
      <c r="S9" s="807"/>
      <c r="X9" s="93"/>
      <c r="Y9" s="146"/>
      <c r="Z9" s="90"/>
      <c r="AA9" s="92"/>
      <c r="AB9" s="131" t="s">
        <v>317</v>
      </c>
      <c r="AC9" s="131"/>
      <c r="AD9" s="92" t="s">
        <v>445</v>
      </c>
      <c r="AE9" s="190" t="str">
        <f>'検査結果表（防火扉入力用）'!S16</f>
        <v>連動機構：温度ヒューズ装置</v>
      </c>
      <c r="AF9" s="39"/>
      <c r="AG9" s="90"/>
      <c r="AH9" s="90"/>
    </row>
    <row r="10" spans="1:34" s="20" customFormat="1" ht="18" customHeight="1">
      <c r="A10" s="797"/>
      <c r="B10" s="798"/>
      <c r="C10" s="798"/>
      <c r="D10" s="798"/>
      <c r="E10" s="798"/>
      <c r="F10" s="799"/>
      <c r="G10" s="805"/>
      <c r="H10" s="806"/>
      <c r="I10" s="806"/>
      <c r="J10" s="806"/>
      <c r="K10" s="806"/>
      <c r="L10" s="806"/>
      <c r="M10" s="806"/>
      <c r="N10" s="806"/>
      <c r="O10" s="806"/>
      <c r="P10" s="806"/>
      <c r="Q10" s="806"/>
      <c r="R10" s="806"/>
      <c r="S10" s="807"/>
      <c r="X10" s="93"/>
      <c r="Y10" s="146"/>
      <c r="Z10" s="90"/>
      <c r="AA10" s="92"/>
      <c r="AB10" s="131" t="s">
        <v>319</v>
      </c>
      <c r="AC10" s="131"/>
      <c r="AD10" s="92" t="s">
        <v>446</v>
      </c>
      <c r="AE10" s="190" t="str">
        <f>'検査結果表（防火扉入力用）'!S17</f>
        <v>連動機構：連動制御器</v>
      </c>
      <c r="AF10" s="39"/>
      <c r="AG10" s="90"/>
      <c r="AH10" s="90"/>
    </row>
    <row r="11" spans="1:34" s="20" customFormat="1" ht="18" customHeight="1">
      <c r="A11" s="797"/>
      <c r="B11" s="798"/>
      <c r="C11" s="798"/>
      <c r="D11" s="798"/>
      <c r="E11" s="798"/>
      <c r="F11" s="799"/>
      <c r="G11" s="805"/>
      <c r="H11" s="806"/>
      <c r="I11" s="806"/>
      <c r="J11" s="806"/>
      <c r="K11" s="806"/>
      <c r="L11" s="806"/>
      <c r="M11" s="806"/>
      <c r="N11" s="806"/>
      <c r="O11" s="806"/>
      <c r="P11" s="806"/>
      <c r="Q11" s="806"/>
      <c r="R11" s="806"/>
      <c r="S11" s="807"/>
      <c r="X11" s="90"/>
      <c r="Y11" s="91"/>
      <c r="Z11" s="90"/>
      <c r="AA11" s="92"/>
      <c r="AB11" s="131" t="s">
        <v>320</v>
      </c>
      <c r="AC11" s="131"/>
      <c r="AD11" s="92" t="s">
        <v>447</v>
      </c>
      <c r="AE11" s="190" t="str">
        <f>'検査結果表（防火扉入力用）'!S18</f>
        <v>連動機構：連動制御器</v>
      </c>
      <c r="AF11" s="39"/>
      <c r="AG11" s="90"/>
      <c r="AH11" s="90"/>
    </row>
    <row r="12" spans="1:34" s="20" customFormat="1" ht="18" customHeight="1">
      <c r="A12" s="797"/>
      <c r="B12" s="798"/>
      <c r="C12" s="798"/>
      <c r="D12" s="798"/>
      <c r="E12" s="798"/>
      <c r="F12" s="799"/>
      <c r="G12" s="805"/>
      <c r="H12" s="806"/>
      <c r="I12" s="806"/>
      <c r="J12" s="806"/>
      <c r="K12" s="806"/>
      <c r="L12" s="806"/>
      <c r="M12" s="806"/>
      <c r="N12" s="806"/>
      <c r="O12" s="806"/>
      <c r="P12" s="806"/>
      <c r="Q12" s="806"/>
      <c r="R12" s="806"/>
      <c r="S12" s="807"/>
      <c r="X12" s="90"/>
      <c r="Y12" s="91"/>
      <c r="Z12" s="90"/>
      <c r="AA12" s="92"/>
      <c r="AB12" s="131" t="s">
        <v>321</v>
      </c>
      <c r="AC12" s="131"/>
      <c r="AD12" s="92" t="s">
        <v>448</v>
      </c>
      <c r="AE12" s="190" t="str">
        <f>'検査結果表（防火扉入力用）'!S19</f>
        <v>連動機構：連動制御器</v>
      </c>
      <c r="AF12" s="39"/>
      <c r="AG12" s="90"/>
      <c r="AH12" s="90"/>
    </row>
    <row r="13" spans="1:34" s="20" customFormat="1" ht="18" customHeight="1">
      <c r="A13" s="797"/>
      <c r="B13" s="798"/>
      <c r="C13" s="798"/>
      <c r="D13" s="798"/>
      <c r="E13" s="798"/>
      <c r="F13" s="799"/>
      <c r="G13" s="805"/>
      <c r="H13" s="806"/>
      <c r="I13" s="806"/>
      <c r="J13" s="806"/>
      <c r="K13" s="806"/>
      <c r="L13" s="806"/>
      <c r="M13" s="806"/>
      <c r="N13" s="806"/>
      <c r="O13" s="806"/>
      <c r="P13" s="806"/>
      <c r="Q13" s="806"/>
      <c r="R13" s="806"/>
      <c r="S13" s="807"/>
      <c r="X13" s="90"/>
      <c r="Y13" s="91"/>
      <c r="Z13" s="90"/>
      <c r="AA13" s="92"/>
      <c r="AB13" s="131" t="s">
        <v>322</v>
      </c>
      <c r="AC13" s="131"/>
      <c r="AD13" s="92" t="s">
        <v>449</v>
      </c>
      <c r="AE13" s="190" t="str">
        <f>'検査結果表（防火扉入力用）'!S20</f>
        <v>連動機構：連動制御器</v>
      </c>
      <c r="AF13" s="39"/>
      <c r="AG13" s="90"/>
      <c r="AH13" s="90"/>
    </row>
    <row r="14" spans="1:34" s="20" customFormat="1" ht="18" customHeight="1">
      <c r="A14" s="797"/>
      <c r="B14" s="798"/>
      <c r="C14" s="798"/>
      <c r="D14" s="798"/>
      <c r="E14" s="798"/>
      <c r="F14" s="799"/>
      <c r="G14" s="805"/>
      <c r="H14" s="806"/>
      <c r="I14" s="806"/>
      <c r="J14" s="806"/>
      <c r="K14" s="806"/>
      <c r="L14" s="806"/>
      <c r="M14" s="806"/>
      <c r="N14" s="806"/>
      <c r="O14" s="806"/>
      <c r="P14" s="806"/>
      <c r="Q14" s="806"/>
      <c r="R14" s="806"/>
      <c r="S14" s="807"/>
      <c r="X14" s="90"/>
      <c r="Y14" s="91"/>
      <c r="Z14" s="90"/>
      <c r="AA14" s="92"/>
      <c r="AB14" s="131" t="s">
        <v>325</v>
      </c>
      <c r="AC14" s="131"/>
      <c r="AD14" s="92" t="s">
        <v>450</v>
      </c>
      <c r="AE14" s="190" t="str">
        <f>'検査結果表（防火扉入力用）'!S21</f>
        <v>連動機構：連動機構用予備電源</v>
      </c>
      <c r="AF14" s="39"/>
      <c r="AG14" s="90"/>
      <c r="AH14" s="90"/>
    </row>
    <row r="15" spans="1:34" s="20" customFormat="1" ht="18" customHeight="1">
      <c r="A15" s="797"/>
      <c r="B15" s="798"/>
      <c r="C15" s="798"/>
      <c r="D15" s="798"/>
      <c r="E15" s="798"/>
      <c r="F15" s="799"/>
      <c r="G15" s="805"/>
      <c r="H15" s="806"/>
      <c r="I15" s="806"/>
      <c r="J15" s="806"/>
      <c r="K15" s="806"/>
      <c r="L15" s="806"/>
      <c r="M15" s="806"/>
      <c r="N15" s="806"/>
      <c r="O15" s="806"/>
      <c r="P15" s="806"/>
      <c r="Q15" s="806"/>
      <c r="R15" s="806"/>
      <c r="S15" s="807"/>
      <c r="X15" s="90"/>
      <c r="Y15" s="91"/>
      <c r="Z15" s="90"/>
      <c r="AA15" s="92"/>
      <c r="AB15" s="131" t="s">
        <v>327</v>
      </c>
      <c r="AC15" s="131"/>
      <c r="AD15" s="92" t="s">
        <v>451</v>
      </c>
      <c r="AE15" s="190" t="str">
        <f>'検査結果表（防火扉入力用）'!S22</f>
        <v>連動機構：連動機構用予備電源</v>
      </c>
      <c r="AF15" s="39"/>
      <c r="AG15" s="90"/>
      <c r="AH15" s="90"/>
    </row>
    <row r="16" spans="1:34" s="20" customFormat="1" ht="18" customHeight="1">
      <c r="A16" s="797"/>
      <c r="B16" s="798"/>
      <c r="C16" s="798"/>
      <c r="D16" s="798"/>
      <c r="E16" s="798"/>
      <c r="F16" s="799"/>
      <c r="G16" s="805"/>
      <c r="H16" s="806"/>
      <c r="I16" s="806"/>
      <c r="J16" s="806"/>
      <c r="K16" s="806"/>
      <c r="L16" s="806"/>
      <c r="M16" s="806"/>
      <c r="N16" s="806"/>
      <c r="O16" s="806"/>
      <c r="P16" s="806"/>
      <c r="Q16" s="806"/>
      <c r="R16" s="806"/>
      <c r="S16" s="807"/>
      <c r="X16" s="90"/>
      <c r="Y16" s="91"/>
      <c r="Z16" s="90"/>
      <c r="AA16" s="92"/>
      <c r="AB16" s="131" t="s">
        <v>328</v>
      </c>
      <c r="AC16" s="131"/>
      <c r="AD16" s="92" t="s">
        <v>452</v>
      </c>
      <c r="AE16" s="190" t="str">
        <f>'検査結果表（防火扉入力用）'!S23</f>
        <v>連動機構：自動閉鎖装置</v>
      </c>
      <c r="AF16" s="39"/>
      <c r="AG16" s="90"/>
      <c r="AH16" s="90"/>
    </row>
    <row r="17" spans="1:34" s="20" customFormat="1" ht="18" customHeight="1">
      <c r="A17" s="797"/>
      <c r="B17" s="798"/>
      <c r="C17" s="798"/>
      <c r="D17" s="798"/>
      <c r="E17" s="798"/>
      <c r="F17" s="799"/>
      <c r="G17" s="805"/>
      <c r="H17" s="806"/>
      <c r="I17" s="806"/>
      <c r="J17" s="806"/>
      <c r="K17" s="806"/>
      <c r="L17" s="806"/>
      <c r="M17" s="806"/>
      <c r="N17" s="806"/>
      <c r="O17" s="806"/>
      <c r="P17" s="806"/>
      <c r="Q17" s="806"/>
      <c r="R17" s="806"/>
      <c r="S17" s="807"/>
      <c r="X17" s="90"/>
      <c r="Y17" s="91"/>
      <c r="Z17" s="90"/>
      <c r="AA17" s="92"/>
      <c r="AB17" s="131" t="s">
        <v>330</v>
      </c>
      <c r="AC17" s="131"/>
      <c r="AD17" s="92" t="s">
        <v>453</v>
      </c>
      <c r="AE17" s="190" t="str">
        <f>'検査結果表（防火扉入力用）'!S24</f>
        <v>連動機構：自動閉鎖装置</v>
      </c>
      <c r="AF17" s="39"/>
      <c r="AG17" s="90"/>
      <c r="AH17" s="90"/>
    </row>
    <row r="18" spans="1:34" s="20" customFormat="1" ht="18" customHeight="1">
      <c r="A18" s="797"/>
      <c r="B18" s="798"/>
      <c r="C18" s="798"/>
      <c r="D18" s="798"/>
      <c r="E18" s="798"/>
      <c r="F18" s="799"/>
      <c r="G18" s="805"/>
      <c r="H18" s="806"/>
      <c r="I18" s="806"/>
      <c r="J18" s="806"/>
      <c r="K18" s="806"/>
      <c r="L18" s="806"/>
      <c r="M18" s="806"/>
      <c r="N18" s="806"/>
      <c r="O18" s="806"/>
      <c r="P18" s="806"/>
      <c r="Q18" s="806"/>
      <c r="R18" s="806"/>
      <c r="S18" s="807"/>
      <c r="X18" s="90"/>
      <c r="Y18" s="91"/>
      <c r="Z18" s="90"/>
      <c r="AA18" s="92"/>
      <c r="AB18" s="131" t="s">
        <v>331</v>
      </c>
      <c r="AC18" s="131"/>
      <c r="AD18" s="92" t="s">
        <v>454</v>
      </c>
      <c r="AE18" s="190" t="str">
        <f>'検査結果表（防火扉入力用）'!S25</f>
        <v>総合的な作動の状況</v>
      </c>
      <c r="AF18" s="39"/>
      <c r="AG18" s="90"/>
      <c r="AH18" s="90"/>
    </row>
    <row r="19" spans="1:34" s="20" customFormat="1" ht="18" customHeight="1">
      <c r="A19" s="797"/>
      <c r="B19" s="798"/>
      <c r="C19" s="798"/>
      <c r="D19" s="798"/>
      <c r="E19" s="798"/>
      <c r="F19" s="799"/>
      <c r="G19" s="805"/>
      <c r="H19" s="806"/>
      <c r="I19" s="806"/>
      <c r="J19" s="806"/>
      <c r="K19" s="806"/>
      <c r="L19" s="806"/>
      <c r="M19" s="806"/>
      <c r="N19" s="806"/>
      <c r="O19" s="806"/>
      <c r="P19" s="806"/>
      <c r="Q19" s="806"/>
      <c r="R19" s="806"/>
      <c r="S19" s="807"/>
      <c r="X19" s="93"/>
      <c r="Y19" s="92"/>
      <c r="Z19" s="93"/>
      <c r="AA19" s="92"/>
      <c r="AB19" s="131" t="s">
        <v>372</v>
      </c>
      <c r="AC19" s="131"/>
      <c r="AD19" s="92" t="s">
        <v>652</v>
      </c>
      <c r="AE19" s="190" t="str">
        <f>'検査結果表（防火扉入力用）'!S26</f>
        <v>総合的な作動の状況</v>
      </c>
      <c r="AF19" s="90"/>
      <c r="AG19" s="90"/>
      <c r="AH19" s="90"/>
    </row>
    <row r="20" spans="1:34" s="20" customFormat="1" ht="18" customHeight="1">
      <c r="A20" s="800"/>
      <c r="B20" s="801"/>
      <c r="C20" s="801"/>
      <c r="D20" s="801"/>
      <c r="E20" s="801"/>
      <c r="F20" s="802"/>
      <c r="G20" s="808"/>
      <c r="H20" s="809"/>
      <c r="I20" s="809"/>
      <c r="J20" s="809"/>
      <c r="K20" s="809"/>
      <c r="L20" s="809"/>
      <c r="M20" s="809"/>
      <c r="N20" s="809"/>
      <c r="O20" s="809"/>
      <c r="P20" s="809"/>
      <c r="Q20" s="809"/>
      <c r="R20" s="809"/>
      <c r="S20" s="810"/>
      <c r="X20" s="93"/>
      <c r="Y20" s="92"/>
      <c r="Z20" s="93"/>
      <c r="AA20" s="92"/>
      <c r="AB20" s="131" t="s">
        <v>373</v>
      </c>
      <c r="AC20" s="131"/>
      <c r="AD20" s="92" t="s">
        <v>600</v>
      </c>
      <c r="AE20" s="190" t="str">
        <f>'検査結果表（防火扉入力用）'!S27</f>
        <v>検査実施不可等</v>
      </c>
      <c r="AF20" s="90"/>
      <c r="AG20" s="90"/>
      <c r="AH20" s="90"/>
    </row>
    <row r="21" spans="1:34" s="20" customFormat="1" ht="19.5" customHeight="1">
      <c r="B21" s="30"/>
      <c r="C21" s="30"/>
      <c r="D21" s="30"/>
      <c r="E21" s="30"/>
      <c r="F21" s="30"/>
      <c r="G21" s="30"/>
      <c r="H21" s="30"/>
      <c r="I21" s="30"/>
      <c r="J21" s="30"/>
      <c r="K21" s="30"/>
      <c r="L21" s="30"/>
      <c r="M21" s="30"/>
      <c r="N21" s="30"/>
      <c r="O21" s="30"/>
      <c r="P21" s="30"/>
      <c r="Q21" s="30"/>
      <c r="R21" s="30"/>
      <c r="S21" s="30"/>
      <c r="X21" s="90"/>
      <c r="Y21" s="91"/>
      <c r="Z21" s="90"/>
      <c r="AA21" s="92"/>
      <c r="AB21" s="131" t="s">
        <v>374</v>
      </c>
      <c r="AC21" s="131"/>
      <c r="AD21" s="92" t="s">
        <v>455</v>
      </c>
      <c r="AE21" s="190" t="str">
        <f>'検査結果表（防火ｼｬｯﾀｰ入力用）'!S2</f>
        <v>防火シャッター：設置場所の周囲状況</v>
      </c>
      <c r="AF21" s="90"/>
      <c r="AG21" s="90"/>
      <c r="AH21" s="90"/>
    </row>
    <row r="22" spans="1:34" s="24" customFormat="1" ht="19.5" customHeight="1">
      <c r="A22" s="784" t="s">
        <v>111</v>
      </c>
      <c r="B22" s="785"/>
      <c r="C22" s="87" t="s">
        <v>112</v>
      </c>
      <c r="D22" s="88"/>
      <c r="E22" s="87" t="s">
        <v>159</v>
      </c>
      <c r="F22" s="89"/>
      <c r="G22" s="89"/>
      <c r="H22" s="88"/>
      <c r="I22" s="788" t="s">
        <v>160</v>
      </c>
      <c r="J22" s="789"/>
      <c r="K22" s="789"/>
      <c r="L22" s="789"/>
      <c r="M22" s="789"/>
      <c r="N22" s="789"/>
      <c r="O22" s="789"/>
      <c r="P22" s="789"/>
      <c r="Q22" s="789"/>
      <c r="R22" s="789"/>
      <c r="S22" s="790"/>
      <c r="X22" s="90"/>
      <c r="Y22" s="91"/>
      <c r="Z22" s="90"/>
      <c r="AA22" s="92"/>
      <c r="AB22" s="131" t="s">
        <v>375</v>
      </c>
      <c r="AC22" s="131"/>
      <c r="AD22" s="92" t="s">
        <v>456</v>
      </c>
      <c r="AE22" s="190" t="str">
        <f>'検査結果表（防火ｼｬｯﾀｰ入力用）'!S3</f>
        <v>防火シャッター：駆動装置</v>
      </c>
      <c r="AF22" s="93"/>
      <c r="AG22" s="93"/>
      <c r="AH22" s="93"/>
    </row>
    <row r="23" spans="1:34" s="24" customFormat="1" ht="19.5" customHeight="1">
      <c r="A23" s="786"/>
      <c r="B23" s="787"/>
      <c r="C23" s="398"/>
      <c r="D23" s="399"/>
      <c r="E23" s="791" t="str">
        <f>IF(OR($C23="",$D23=""),"",IF($C23&amp;$D23="","",IFERROR(VLOOKUP($C23&amp;$D23,$AD$2:$AE$100,2,FALSE),"")))</f>
        <v/>
      </c>
      <c r="F23" s="792"/>
      <c r="G23" s="792"/>
      <c r="H23" s="793"/>
      <c r="I23" s="99"/>
      <c r="J23" s="400" t="s">
        <v>634</v>
      </c>
      <c r="K23" s="101" t="s">
        <v>165</v>
      </c>
      <c r="L23" s="100"/>
      <c r="M23" s="100"/>
      <c r="N23" s="100"/>
      <c r="O23" s="400" t="s">
        <v>634</v>
      </c>
      <c r="P23" s="101" t="s">
        <v>137</v>
      </c>
      <c r="Q23" s="100"/>
      <c r="R23" s="100"/>
      <c r="S23" s="98"/>
      <c r="X23" s="90"/>
      <c r="Y23" s="91"/>
      <c r="Z23" s="90"/>
      <c r="AA23" s="92"/>
      <c r="AB23" s="131" t="s">
        <v>376</v>
      </c>
      <c r="AC23" s="131"/>
      <c r="AD23" s="92" t="s">
        <v>457</v>
      </c>
      <c r="AE23" s="190" t="str">
        <f>'検査結果表（防火ｼｬｯﾀｰ入力用）'!S4</f>
        <v>防火シャッター：駆動装置</v>
      </c>
      <c r="AF23" s="93"/>
      <c r="AG23" s="93"/>
      <c r="AH23" s="93"/>
    </row>
    <row r="24" spans="1:34" s="20" customFormat="1" ht="18" customHeight="1">
      <c r="A24" s="794" t="s">
        <v>113</v>
      </c>
      <c r="B24" s="795"/>
      <c r="C24" s="795"/>
      <c r="D24" s="795"/>
      <c r="E24" s="795"/>
      <c r="F24" s="796"/>
      <c r="G24" s="109" t="s">
        <v>415</v>
      </c>
      <c r="H24" s="803"/>
      <c r="I24" s="803"/>
      <c r="J24" s="803"/>
      <c r="K24" s="803"/>
      <c r="L24" s="803"/>
      <c r="M24" s="803"/>
      <c r="N24" s="803"/>
      <c r="O24" s="803"/>
      <c r="P24" s="803"/>
      <c r="Q24" s="803"/>
      <c r="R24" s="803"/>
      <c r="S24" s="804"/>
      <c r="V24" s="128"/>
      <c r="X24" s="90"/>
      <c r="Y24" s="91"/>
      <c r="Z24" s="90"/>
      <c r="AA24" s="92"/>
      <c r="AB24" s="131" t="s">
        <v>377</v>
      </c>
      <c r="AC24" s="131"/>
      <c r="AD24" s="92" t="s">
        <v>458</v>
      </c>
      <c r="AE24" s="190" t="str">
        <f>'検査結果表（防火ｼｬｯﾀｰ入力用）'!S5</f>
        <v>防火シャッター：駆動装置</v>
      </c>
      <c r="AF24" s="90"/>
      <c r="AG24" s="90"/>
      <c r="AH24" s="90"/>
    </row>
    <row r="25" spans="1:34" s="20" customFormat="1" ht="18" customHeight="1">
      <c r="A25" s="797"/>
      <c r="B25" s="798"/>
      <c r="C25" s="798"/>
      <c r="D25" s="798"/>
      <c r="E25" s="798"/>
      <c r="F25" s="799"/>
      <c r="G25" s="805"/>
      <c r="H25" s="806"/>
      <c r="I25" s="806"/>
      <c r="J25" s="806"/>
      <c r="K25" s="806"/>
      <c r="L25" s="806"/>
      <c r="M25" s="806"/>
      <c r="N25" s="806"/>
      <c r="O25" s="806"/>
      <c r="P25" s="806"/>
      <c r="Q25" s="806"/>
      <c r="R25" s="806"/>
      <c r="S25" s="807"/>
      <c r="X25" s="90"/>
      <c r="Y25" s="91"/>
      <c r="Z25" s="90"/>
      <c r="AA25" s="92"/>
      <c r="AB25" s="131" t="s">
        <v>378</v>
      </c>
      <c r="AC25" s="131"/>
      <c r="AD25" s="92" t="s">
        <v>459</v>
      </c>
      <c r="AE25" s="190" t="str">
        <f>'検査結果表（防火ｼｬｯﾀｰ入力用）'!S6</f>
        <v>防火シャッター：駆動装置</v>
      </c>
      <c r="AF25" s="90"/>
      <c r="AG25" s="90"/>
      <c r="AH25" s="90"/>
    </row>
    <row r="26" spans="1:34" s="20" customFormat="1" ht="18" customHeight="1">
      <c r="A26" s="797"/>
      <c r="B26" s="798"/>
      <c r="C26" s="798"/>
      <c r="D26" s="798"/>
      <c r="E26" s="798"/>
      <c r="F26" s="799"/>
      <c r="G26" s="805"/>
      <c r="H26" s="806"/>
      <c r="I26" s="806"/>
      <c r="J26" s="806"/>
      <c r="K26" s="806"/>
      <c r="L26" s="806"/>
      <c r="M26" s="806"/>
      <c r="N26" s="806"/>
      <c r="O26" s="806"/>
      <c r="P26" s="806"/>
      <c r="Q26" s="806"/>
      <c r="R26" s="806"/>
      <c r="S26" s="807"/>
      <c r="X26" s="90"/>
      <c r="Y26" s="91"/>
      <c r="Z26" s="90"/>
      <c r="AA26" s="92"/>
      <c r="AB26" s="131" t="s">
        <v>379</v>
      </c>
      <c r="AC26" s="131"/>
      <c r="AD26" s="92" t="s">
        <v>460</v>
      </c>
      <c r="AE26" s="190" t="str">
        <f>'検査結果表（防火ｼｬｯﾀｰ入力用）'!S7</f>
        <v xml:space="preserve">防火シャッター：カーテン部 </v>
      </c>
      <c r="AF26" s="90"/>
      <c r="AG26" s="90"/>
      <c r="AH26" s="90"/>
    </row>
    <row r="27" spans="1:34" s="20" customFormat="1" ht="18" customHeight="1">
      <c r="A27" s="797"/>
      <c r="B27" s="798"/>
      <c r="C27" s="798"/>
      <c r="D27" s="798"/>
      <c r="E27" s="798"/>
      <c r="F27" s="799"/>
      <c r="G27" s="805"/>
      <c r="H27" s="806"/>
      <c r="I27" s="806"/>
      <c r="J27" s="806"/>
      <c r="K27" s="806"/>
      <c r="L27" s="806"/>
      <c r="M27" s="806"/>
      <c r="N27" s="806"/>
      <c r="O27" s="806"/>
      <c r="P27" s="806"/>
      <c r="Q27" s="806"/>
      <c r="R27" s="806"/>
      <c r="S27" s="807"/>
      <c r="X27" s="90"/>
      <c r="Y27" s="91"/>
      <c r="Z27" s="90"/>
      <c r="AA27" s="92"/>
      <c r="AB27" s="131" t="s">
        <v>380</v>
      </c>
      <c r="AC27" s="131"/>
      <c r="AD27" s="92" t="s">
        <v>461</v>
      </c>
      <c r="AE27" s="190" t="str">
        <f>'検査結果表（防火ｼｬｯﾀｰ入力用）'!S8</f>
        <v xml:space="preserve">防火シャッター：カーテン部 </v>
      </c>
      <c r="AF27" s="90"/>
      <c r="AG27" s="90"/>
      <c r="AH27" s="90"/>
    </row>
    <row r="28" spans="1:34" s="20" customFormat="1" ht="18" customHeight="1">
      <c r="A28" s="797"/>
      <c r="B28" s="798"/>
      <c r="C28" s="798"/>
      <c r="D28" s="798"/>
      <c r="E28" s="798"/>
      <c r="F28" s="799"/>
      <c r="G28" s="805"/>
      <c r="H28" s="806"/>
      <c r="I28" s="806"/>
      <c r="J28" s="806"/>
      <c r="K28" s="806"/>
      <c r="L28" s="806"/>
      <c r="M28" s="806"/>
      <c r="N28" s="806"/>
      <c r="O28" s="806"/>
      <c r="P28" s="806"/>
      <c r="Q28" s="806"/>
      <c r="R28" s="806"/>
      <c r="S28" s="807"/>
      <c r="X28" s="90"/>
      <c r="Y28" s="91"/>
      <c r="Z28" s="90"/>
      <c r="AA28" s="92"/>
      <c r="AB28" s="131" t="s">
        <v>381</v>
      </c>
      <c r="AC28" s="131"/>
      <c r="AD28" s="92" t="s">
        <v>462</v>
      </c>
      <c r="AE28" s="190" t="str">
        <f>'検査結果表（防火ｼｬｯﾀｰ入力用）'!S9</f>
        <v>防火シャッター：ケース</v>
      </c>
      <c r="AF28" s="90"/>
      <c r="AG28" s="90"/>
      <c r="AH28" s="90"/>
    </row>
    <row r="29" spans="1:34" s="20" customFormat="1" ht="18" customHeight="1">
      <c r="A29" s="797"/>
      <c r="B29" s="798"/>
      <c r="C29" s="798"/>
      <c r="D29" s="798"/>
      <c r="E29" s="798"/>
      <c r="F29" s="799"/>
      <c r="G29" s="805"/>
      <c r="H29" s="806"/>
      <c r="I29" s="806"/>
      <c r="J29" s="806"/>
      <c r="K29" s="806"/>
      <c r="L29" s="806"/>
      <c r="M29" s="806"/>
      <c r="N29" s="806"/>
      <c r="O29" s="806"/>
      <c r="P29" s="806"/>
      <c r="Q29" s="806"/>
      <c r="R29" s="806"/>
      <c r="S29" s="807"/>
      <c r="X29" s="90"/>
      <c r="Y29" s="91"/>
      <c r="Z29" s="90"/>
      <c r="AA29" s="92"/>
      <c r="AB29" s="131" t="s">
        <v>599</v>
      </c>
      <c r="AC29" s="131"/>
      <c r="AD29" s="92" t="s">
        <v>463</v>
      </c>
      <c r="AE29" s="190" t="str">
        <f>'検査結果表（防火ｼｬｯﾀｰ入力用）'!S10</f>
        <v>防火シャッター：まぐさ及びガイドレール</v>
      </c>
      <c r="AF29" s="90"/>
      <c r="AG29" s="90"/>
      <c r="AH29" s="90"/>
    </row>
    <row r="30" spans="1:34" s="20" customFormat="1" ht="18" customHeight="1">
      <c r="A30" s="797"/>
      <c r="B30" s="798"/>
      <c r="C30" s="798"/>
      <c r="D30" s="798"/>
      <c r="E30" s="798"/>
      <c r="F30" s="799"/>
      <c r="G30" s="805"/>
      <c r="H30" s="806"/>
      <c r="I30" s="806"/>
      <c r="J30" s="806"/>
      <c r="K30" s="806"/>
      <c r="L30" s="806"/>
      <c r="M30" s="806"/>
      <c r="N30" s="806"/>
      <c r="O30" s="806"/>
      <c r="P30" s="806"/>
      <c r="Q30" s="806"/>
      <c r="R30" s="806"/>
      <c r="S30" s="807"/>
      <c r="X30" s="90"/>
      <c r="Y30" s="91"/>
      <c r="Z30" s="90"/>
      <c r="AA30" s="92"/>
      <c r="AB30" s="92"/>
      <c r="AC30" s="131"/>
      <c r="AD30" s="92" t="s">
        <v>464</v>
      </c>
      <c r="AE30" s="190" t="str">
        <f>'検査結果表（防火ｼｬｯﾀｰ入力用）'!S11</f>
        <v>防火シャッター：危害防止装置</v>
      </c>
      <c r="AF30" s="90"/>
      <c r="AG30" s="90"/>
      <c r="AH30" s="90"/>
    </row>
    <row r="31" spans="1:34" s="20" customFormat="1" ht="18" customHeight="1">
      <c r="A31" s="797"/>
      <c r="B31" s="798"/>
      <c r="C31" s="798"/>
      <c r="D31" s="798"/>
      <c r="E31" s="798"/>
      <c r="F31" s="799"/>
      <c r="G31" s="805"/>
      <c r="H31" s="806"/>
      <c r="I31" s="806"/>
      <c r="J31" s="806"/>
      <c r="K31" s="806"/>
      <c r="L31" s="806"/>
      <c r="M31" s="806"/>
      <c r="N31" s="806"/>
      <c r="O31" s="806"/>
      <c r="P31" s="806"/>
      <c r="Q31" s="806"/>
      <c r="R31" s="806"/>
      <c r="S31" s="807"/>
      <c r="X31" s="90"/>
      <c r="Y31" s="91"/>
      <c r="Z31" s="90"/>
      <c r="AA31" s="92"/>
      <c r="AB31" s="92"/>
      <c r="AC31" s="131"/>
      <c r="AD31" s="92" t="s">
        <v>465</v>
      </c>
      <c r="AE31" s="190" t="str">
        <f>'検査結果表（防火ｼｬｯﾀｰ入力用）'!S12</f>
        <v>防火シャッター：危害防止装置</v>
      </c>
      <c r="AF31" s="90"/>
      <c r="AG31" s="90"/>
      <c r="AH31" s="90"/>
    </row>
    <row r="32" spans="1:34" s="20" customFormat="1" ht="18" customHeight="1">
      <c r="A32" s="797"/>
      <c r="B32" s="798"/>
      <c r="C32" s="798"/>
      <c r="D32" s="798"/>
      <c r="E32" s="798"/>
      <c r="F32" s="799"/>
      <c r="G32" s="805"/>
      <c r="H32" s="806"/>
      <c r="I32" s="806"/>
      <c r="J32" s="806"/>
      <c r="K32" s="806"/>
      <c r="L32" s="806"/>
      <c r="M32" s="806"/>
      <c r="N32" s="806"/>
      <c r="O32" s="806"/>
      <c r="P32" s="806"/>
      <c r="Q32" s="806"/>
      <c r="R32" s="806"/>
      <c r="S32" s="807"/>
      <c r="X32" s="95"/>
      <c r="Y32" s="96"/>
      <c r="Z32" s="95"/>
      <c r="AA32" s="92"/>
      <c r="AB32" s="92"/>
      <c r="AC32" s="131"/>
      <c r="AD32" s="92" t="s">
        <v>466</v>
      </c>
      <c r="AE32" s="190" t="str">
        <f>'検査結果表（防火ｼｬｯﾀｰ入力用）'!S13</f>
        <v>防火シャッター：危害防止装置</v>
      </c>
      <c r="AF32" s="90"/>
      <c r="AG32" s="90"/>
      <c r="AH32" s="90"/>
    </row>
    <row r="33" spans="1:34" s="20" customFormat="1" ht="18" customHeight="1">
      <c r="A33" s="797"/>
      <c r="B33" s="798"/>
      <c r="C33" s="798"/>
      <c r="D33" s="798"/>
      <c r="E33" s="798"/>
      <c r="F33" s="799"/>
      <c r="G33" s="805"/>
      <c r="H33" s="806"/>
      <c r="I33" s="806"/>
      <c r="J33" s="806"/>
      <c r="K33" s="806"/>
      <c r="L33" s="806"/>
      <c r="M33" s="806"/>
      <c r="N33" s="806"/>
      <c r="O33" s="806"/>
      <c r="P33" s="806"/>
      <c r="Q33" s="806"/>
      <c r="R33" s="806"/>
      <c r="S33" s="807"/>
      <c r="X33" s="95"/>
      <c r="Y33" s="96"/>
      <c r="Z33" s="95"/>
      <c r="AA33" s="96"/>
      <c r="AB33" s="96"/>
      <c r="AC33" s="131"/>
      <c r="AD33" s="92" t="s">
        <v>467</v>
      </c>
      <c r="AE33" s="190" t="str">
        <f>'検査結果表（防火ｼｬｯﾀｰ入力用）'!S14</f>
        <v>防火シャッター：危害防止装置</v>
      </c>
      <c r="AF33" s="90"/>
      <c r="AG33" s="90"/>
      <c r="AH33" s="90"/>
    </row>
    <row r="34" spans="1:34" s="20" customFormat="1" ht="18" customHeight="1">
      <c r="A34" s="797"/>
      <c r="B34" s="798"/>
      <c r="C34" s="798"/>
      <c r="D34" s="798"/>
      <c r="E34" s="798"/>
      <c r="F34" s="799"/>
      <c r="G34" s="805"/>
      <c r="H34" s="806"/>
      <c r="I34" s="806"/>
      <c r="J34" s="806"/>
      <c r="K34" s="806"/>
      <c r="L34" s="806"/>
      <c r="M34" s="806"/>
      <c r="N34" s="806"/>
      <c r="O34" s="806"/>
      <c r="P34" s="806"/>
      <c r="Q34" s="806"/>
      <c r="R34" s="806"/>
      <c r="S34" s="807"/>
      <c r="X34" s="95"/>
      <c r="Y34" s="96"/>
      <c r="Z34" s="95"/>
      <c r="AA34" s="96"/>
      <c r="AB34" s="96"/>
      <c r="AC34" s="131"/>
      <c r="AD34" s="92" t="s">
        <v>468</v>
      </c>
      <c r="AE34" s="190" t="str">
        <f>'検査結果表（防火ｼｬｯﾀｰ入力用）'!S15</f>
        <v>防火シャッター：危害防止装置</v>
      </c>
      <c r="AF34" s="90"/>
      <c r="AG34" s="90"/>
      <c r="AH34" s="90"/>
    </row>
    <row r="35" spans="1:34" s="20" customFormat="1" ht="18" customHeight="1">
      <c r="A35" s="797"/>
      <c r="B35" s="798"/>
      <c r="C35" s="798"/>
      <c r="D35" s="798"/>
      <c r="E35" s="798"/>
      <c r="F35" s="799"/>
      <c r="G35" s="805"/>
      <c r="H35" s="806"/>
      <c r="I35" s="806"/>
      <c r="J35" s="806"/>
      <c r="K35" s="806"/>
      <c r="L35" s="806"/>
      <c r="M35" s="806"/>
      <c r="N35" s="806"/>
      <c r="O35" s="806"/>
      <c r="P35" s="806"/>
      <c r="Q35" s="806"/>
      <c r="R35" s="806"/>
      <c r="S35" s="807"/>
      <c r="X35" s="95"/>
      <c r="Y35" s="96"/>
      <c r="Z35" s="95"/>
      <c r="AA35" s="96"/>
      <c r="AB35" s="96"/>
      <c r="AC35" s="131"/>
      <c r="AD35" s="92" t="s">
        <v>469</v>
      </c>
      <c r="AE35" s="190" t="str">
        <f>'検査結果表（防火ｼｬｯﾀｰ入力用）'!S16</f>
        <v>連動機構：煙感知器、熱煙複合式感知器及び熱感知器</v>
      </c>
      <c r="AF35" s="90"/>
      <c r="AG35" s="90"/>
      <c r="AH35" s="90"/>
    </row>
    <row r="36" spans="1:34" s="20" customFormat="1" ht="18" customHeight="1">
      <c r="A36" s="797"/>
      <c r="B36" s="798"/>
      <c r="C36" s="798"/>
      <c r="D36" s="798"/>
      <c r="E36" s="798"/>
      <c r="F36" s="799"/>
      <c r="G36" s="805"/>
      <c r="H36" s="806"/>
      <c r="I36" s="806"/>
      <c r="J36" s="806"/>
      <c r="K36" s="806"/>
      <c r="L36" s="806"/>
      <c r="M36" s="806"/>
      <c r="N36" s="806"/>
      <c r="O36" s="806"/>
      <c r="P36" s="806"/>
      <c r="Q36" s="806"/>
      <c r="R36" s="806"/>
      <c r="S36" s="807"/>
      <c r="X36" s="95"/>
      <c r="Y36" s="96"/>
      <c r="Z36" s="95"/>
      <c r="AA36" s="96"/>
      <c r="AB36" s="96"/>
      <c r="AC36" s="131"/>
      <c r="AD36" s="92" t="s">
        <v>470</v>
      </c>
      <c r="AE36" s="190" t="str">
        <f>'検査結果表（防火ｼｬｯﾀｰ入力用）'!S17</f>
        <v>連動機構：煙感知器、熱煙複合式感知器及び熱感知器</v>
      </c>
      <c r="AF36" s="90"/>
      <c r="AG36" s="90"/>
      <c r="AH36" s="90"/>
    </row>
    <row r="37" spans="1:34" s="20" customFormat="1" ht="18" customHeight="1">
      <c r="A37" s="797"/>
      <c r="B37" s="798"/>
      <c r="C37" s="798"/>
      <c r="D37" s="798"/>
      <c r="E37" s="798"/>
      <c r="F37" s="799"/>
      <c r="G37" s="805"/>
      <c r="H37" s="806"/>
      <c r="I37" s="806"/>
      <c r="J37" s="806"/>
      <c r="K37" s="806"/>
      <c r="L37" s="806"/>
      <c r="M37" s="806"/>
      <c r="N37" s="806"/>
      <c r="O37" s="806"/>
      <c r="P37" s="806"/>
      <c r="Q37" s="806"/>
      <c r="R37" s="806"/>
      <c r="S37" s="807"/>
      <c r="X37" s="95"/>
      <c r="Y37" s="96"/>
      <c r="Z37" s="95"/>
      <c r="AA37" s="96"/>
      <c r="AB37" s="96"/>
      <c r="AC37" s="131"/>
      <c r="AD37" s="92" t="s">
        <v>471</v>
      </c>
      <c r="AE37" s="190" t="str">
        <f>'検査結果表（防火ｼｬｯﾀｰ入力用）'!S18</f>
        <v>連動機構：温度ヒューズ装置</v>
      </c>
      <c r="AF37" s="90"/>
      <c r="AG37" s="90"/>
      <c r="AH37" s="90"/>
    </row>
    <row r="38" spans="1:34" s="20" customFormat="1" ht="18" customHeight="1">
      <c r="A38" s="800"/>
      <c r="B38" s="801"/>
      <c r="C38" s="801"/>
      <c r="D38" s="801"/>
      <c r="E38" s="801"/>
      <c r="F38" s="802"/>
      <c r="G38" s="808"/>
      <c r="H38" s="809"/>
      <c r="I38" s="809"/>
      <c r="J38" s="809"/>
      <c r="K38" s="809"/>
      <c r="L38" s="809"/>
      <c r="M38" s="809"/>
      <c r="N38" s="809"/>
      <c r="O38" s="809"/>
      <c r="P38" s="809"/>
      <c r="Q38" s="809"/>
      <c r="R38" s="809"/>
      <c r="S38" s="810"/>
      <c r="X38" s="95"/>
      <c r="Y38" s="96"/>
      <c r="Z38" s="95"/>
      <c r="AA38" s="96"/>
      <c r="AB38" s="96"/>
      <c r="AC38" s="131"/>
      <c r="AD38" s="92" t="s">
        <v>472</v>
      </c>
      <c r="AE38" s="190" t="str">
        <f>'検査結果表（防火ｼｬｯﾀｰ入力用）'!S19</f>
        <v>連動機構：連動制御器</v>
      </c>
      <c r="AF38" s="90"/>
      <c r="AG38" s="90"/>
      <c r="AH38" s="90"/>
    </row>
    <row r="39" spans="1:34" s="27" customFormat="1" ht="19.5" customHeight="1">
      <c r="A39" s="814" t="s">
        <v>114</v>
      </c>
      <c r="B39" s="814"/>
      <c r="C39" s="25"/>
      <c r="D39" s="25"/>
      <c r="E39" s="25"/>
      <c r="F39" s="25"/>
      <c r="G39" s="25"/>
      <c r="H39" s="25"/>
      <c r="I39" s="25"/>
      <c r="J39" s="25"/>
      <c r="K39" s="25"/>
      <c r="L39" s="25"/>
      <c r="M39" s="25"/>
      <c r="N39" s="25"/>
      <c r="O39" s="25"/>
      <c r="P39" s="25"/>
      <c r="Q39" s="25"/>
      <c r="R39" s="25"/>
      <c r="S39" s="25"/>
      <c r="X39" s="90"/>
      <c r="Y39" s="91"/>
      <c r="Z39" s="90"/>
      <c r="AA39" s="96"/>
      <c r="AB39" s="96"/>
      <c r="AC39" s="131"/>
      <c r="AD39" s="92" t="s">
        <v>473</v>
      </c>
      <c r="AE39" s="190" t="str">
        <f>'検査結果表（防火ｼｬｯﾀｰ入力用）'!S20</f>
        <v>連動機構：連動制御器</v>
      </c>
      <c r="AF39" s="90"/>
      <c r="AG39" s="90"/>
      <c r="AH39" s="90"/>
    </row>
    <row r="40" spans="1:34" s="27" customFormat="1" ht="33.75" customHeight="1">
      <c r="A40" s="28" t="s">
        <v>431</v>
      </c>
      <c r="B40" s="815" t="s">
        <v>239</v>
      </c>
      <c r="C40" s="815"/>
      <c r="D40" s="815"/>
      <c r="E40" s="815"/>
      <c r="F40" s="815"/>
      <c r="G40" s="815"/>
      <c r="H40" s="815"/>
      <c r="I40" s="815"/>
      <c r="J40" s="815"/>
      <c r="K40" s="815"/>
      <c r="L40" s="815"/>
      <c r="M40" s="815"/>
      <c r="N40" s="815"/>
      <c r="O40" s="815"/>
      <c r="P40" s="815"/>
      <c r="Q40" s="815"/>
      <c r="R40" s="815"/>
      <c r="S40" s="815"/>
      <c r="X40" s="90"/>
      <c r="Y40" s="91"/>
      <c r="Z40" s="90"/>
      <c r="AA40" s="92"/>
      <c r="AB40" s="92"/>
      <c r="AC40" s="131"/>
      <c r="AD40" s="92" t="s">
        <v>474</v>
      </c>
      <c r="AE40" s="190" t="str">
        <f>'検査結果表（防火ｼｬｯﾀｰ入力用）'!S21</f>
        <v>連動機構：連動制御器</v>
      </c>
      <c r="AF40" s="90"/>
      <c r="AG40" s="90"/>
      <c r="AH40" s="90"/>
    </row>
    <row r="41" spans="1:34" s="27" customFormat="1" ht="15" customHeight="1">
      <c r="A41" s="111" t="s">
        <v>116</v>
      </c>
      <c r="B41" s="110" t="s">
        <v>238</v>
      </c>
      <c r="C41" s="110"/>
      <c r="D41" s="110"/>
      <c r="E41" s="110"/>
      <c r="F41" s="110"/>
      <c r="G41" s="110"/>
      <c r="H41" s="110"/>
      <c r="I41" s="110"/>
      <c r="J41" s="110"/>
      <c r="K41" s="110"/>
      <c r="L41" s="110"/>
      <c r="M41" s="110"/>
      <c r="N41" s="110"/>
      <c r="O41" s="110"/>
      <c r="P41" s="110"/>
      <c r="Q41" s="110"/>
      <c r="R41" s="110"/>
      <c r="S41" s="110"/>
      <c r="X41" s="90"/>
      <c r="Y41" s="91"/>
      <c r="Z41" s="90"/>
      <c r="AA41" s="92"/>
      <c r="AB41" s="92"/>
      <c r="AC41" s="131"/>
      <c r="AD41" s="92" t="s">
        <v>475</v>
      </c>
      <c r="AE41" s="190" t="str">
        <f>'検査結果表（防火ｼｬｯﾀｰ入力用）'!S22</f>
        <v>連動機構：連動制御器</v>
      </c>
      <c r="AF41" s="90"/>
      <c r="AG41" s="90"/>
      <c r="AH41" s="90"/>
    </row>
    <row r="42" spans="1:34" s="27" customFormat="1" ht="15" customHeight="1">
      <c r="A42" s="111" t="s">
        <v>117</v>
      </c>
      <c r="B42" s="110" t="s">
        <v>236</v>
      </c>
      <c r="C42" s="110"/>
      <c r="D42" s="110"/>
      <c r="E42" s="110"/>
      <c r="F42" s="110"/>
      <c r="G42" s="110"/>
      <c r="H42" s="110"/>
      <c r="I42" s="110"/>
      <c r="J42" s="110"/>
      <c r="K42" s="110"/>
      <c r="L42" s="110"/>
      <c r="M42" s="110"/>
      <c r="N42" s="110"/>
      <c r="O42" s="110"/>
      <c r="P42" s="110"/>
      <c r="Q42" s="110"/>
      <c r="R42" s="110"/>
      <c r="S42" s="110"/>
      <c r="X42" s="90"/>
      <c r="Y42" s="91"/>
      <c r="Z42" s="90"/>
      <c r="AA42" s="92"/>
      <c r="AB42" s="92"/>
      <c r="AC42" s="131"/>
      <c r="AD42" s="92" t="s">
        <v>476</v>
      </c>
      <c r="AE42" s="190" t="str">
        <f>'検査結果表（防火ｼｬｯﾀｰ入力用）'!S23</f>
        <v>連動機構：連動機構用予備電源</v>
      </c>
      <c r="AF42" s="90"/>
      <c r="AG42" s="90"/>
      <c r="AH42" s="90"/>
    </row>
    <row r="43" spans="1:34" s="27" customFormat="1" ht="19.5" customHeight="1">
      <c r="A43" s="28" t="s">
        <v>118</v>
      </c>
      <c r="B43" s="816" t="s">
        <v>237</v>
      </c>
      <c r="C43" s="816"/>
      <c r="D43" s="816"/>
      <c r="E43" s="816"/>
      <c r="F43" s="816"/>
      <c r="G43" s="816"/>
      <c r="H43" s="816"/>
      <c r="I43" s="816"/>
      <c r="J43" s="816"/>
      <c r="K43" s="816"/>
      <c r="L43" s="816"/>
      <c r="M43" s="816"/>
      <c r="N43" s="816"/>
      <c r="O43" s="816"/>
      <c r="P43" s="816"/>
      <c r="Q43" s="816"/>
      <c r="R43" s="816"/>
      <c r="S43" s="816"/>
      <c r="X43" s="90"/>
      <c r="Y43" s="91"/>
      <c r="Z43" s="90"/>
      <c r="AA43" s="92"/>
      <c r="AB43" s="92"/>
      <c r="AC43" s="131"/>
      <c r="AD43" s="92" t="s">
        <v>477</v>
      </c>
      <c r="AE43" s="190" t="str">
        <f>'検査結果表（防火ｼｬｯﾀｰ入力用）'!S24</f>
        <v>連動機構：連動機構用予備電源</v>
      </c>
      <c r="AF43" s="90"/>
      <c r="AG43" s="90"/>
      <c r="AH43" s="90"/>
    </row>
    <row r="44" spans="1:34" s="27" customFormat="1" ht="15" customHeight="1">
      <c r="A44" s="111" t="s">
        <v>119</v>
      </c>
      <c r="B44" s="110" t="s">
        <v>240</v>
      </c>
      <c r="C44" s="110"/>
      <c r="D44" s="110"/>
      <c r="E44" s="110"/>
      <c r="F44" s="110"/>
      <c r="G44" s="110"/>
      <c r="H44" s="110"/>
      <c r="I44" s="110"/>
      <c r="J44" s="110"/>
      <c r="K44" s="110"/>
      <c r="L44" s="110"/>
      <c r="M44" s="110"/>
      <c r="N44" s="110"/>
      <c r="O44" s="110"/>
      <c r="P44" s="110"/>
      <c r="Q44" s="110"/>
      <c r="R44" s="110"/>
      <c r="S44" s="110"/>
      <c r="X44" s="90"/>
      <c r="Y44" s="91"/>
      <c r="Z44" s="90"/>
      <c r="AA44" s="92"/>
      <c r="AB44" s="92"/>
      <c r="AC44" s="131"/>
      <c r="AD44" s="92" t="s">
        <v>478</v>
      </c>
      <c r="AE44" s="190" t="str">
        <f>'検査結果表（防火ｼｬｯﾀｰ入力用）'!S25</f>
        <v>連動機構：自動閉鎖装置</v>
      </c>
      <c r="AF44" s="90"/>
      <c r="AG44" s="90"/>
      <c r="AH44" s="90"/>
    </row>
    <row r="45" spans="1:34" s="27" customFormat="1" ht="15.75" customHeight="1">
      <c r="X45" s="90"/>
      <c r="Y45" s="91"/>
      <c r="Z45" s="90"/>
      <c r="AA45" s="92"/>
      <c r="AB45" s="92"/>
      <c r="AC45" s="131"/>
      <c r="AD45" s="92" t="s">
        <v>479</v>
      </c>
      <c r="AE45" s="190" t="str">
        <f>'検査結果表（防火ｼｬｯﾀｰ入力用）'!S26</f>
        <v>連動機構：手動閉鎖装置</v>
      </c>
      <c r="AF45" s="90"/>
      <c r="AG45" s="90"/>
      <c r="AH45" s="90"/>
    </row>
    <row r="46" spans="1:34" s="27" customFormat="1" ht="15.75" customHeight="1">
      <c r="X46" s="90"/>
      <c r="Y46" s="91"/>
      <c r="Z46" s="90"/>
      <c r="AA46" s="92"/>
      <c r="AB46" s="92"/>
      <c r="AC46" s="131"/>
      <c r="AD46" s="92" t="s">
        <v>480</v>
      </c>
      <c r="AE46" s="190" t="str">
        <f>'検査結果表（防火ｼｬｯﾀｰ入力用）'!S27</f>
        <v>総合的な作動の状況</v>
      </c>
      <c r="AF46" s="90"/>
      <c r="AG46" s="90"/>
      <c r="AH46" s="90"/>
    </row>
    <row r="47" spans="1:34" s="27" customFormat="1" ht="15.75" customHeight="1">
      <c r="B47" s="23"/>
      <c r="X47" s="90"/>
      <c r="Y47" s="91"/>
      <c r="Z47" s="90"/>
      <c r="AA47" s="92"/>
      <c r="AB47" s="92"/>
      <c r="AC47" s="131"/>
      <c r="AD47" s="92" t="s">
        <v>481</v>
      </c>
      <c r="AE47" s="190" t="str">
        <f>'検査結果表（防火ｼｬｯﾀｰ入力用）'!S28</f>
        <v>総合的な作動の状況</v>
      </c>
      <c r="AF47" s="90"/>
      <c r="AG47" s="90"/>
      <c r="AH47" s="90"/>
    </row>
    <row r="48" spans="1:34" ht="15.75" customHeight="1">
      <c r="A48" s="20" t="s">
        <v>235</v>
      </c>
      <c r="AC48" s="131"/>
      <c r="AD48" s="92" t="s">
        <v>601</v>
      </c>
      <c r="AE48" s="190" t="str">
        <f>'検査結果表（防火ｼｬｯﾀｰ入力用）'!S29</f>
        <v>検査実施不可等</v>
      </c>
    </row>
    <row r="49" spans="1:31" ht="15.75" customHeight="1">
      <c r="A49" s="811" t="s">
        <v>110</v>
      </c>
      <c r="B49" s="811"/>
      <c r="C49" s="811"/>
      <c r="D49" s="811"/>
      <c r="E49" s="811"/>
      <c r="F49" s="811"/>
      <c r="G49" s="811"/>
      <c r="H49" s="811"/>
      <c r="I49" s="811"/>
      <c r="J49" s="811"/>
      <c r="K49" s="811"/>
      <c r="L49" s="811"/>
      <c r="M49" s="811"/>
      <c r="N49" s="811"/>
      <c r="O49" s="811"/>
      <c r="P49" s="811"/>
      <c r="Q49" s="811"/>
      <c r="R49" s="811"/>
      <c r="S49" s="811"/>
      <c r="AC49" s="131"/>
      <c r="AD49" s="92" t="s">
        <v>482</v>
      </c>
      <c r="AE49" s="190" t="str">
        <f>'検査結果表（耐火ｸﾛｽｽｸﾘｰﾝ入力用）'!S3</f>
        <v>耐火クロススクリーン：設置場所の周囲状況</v>
      </c>
    </row>
    <row r="50" spans="1:31" ht="15.75" customHeight="1">
      <c r="A50" s="108"/>
      <c r="B50" s="108"/>
      <c r="C50" s="108"/>
      <c r="D50" s="108"/>
      <c r="E50" s="108"/>
      <c r="F50" s="108"/>
      <c r="G50" s="108"/>
      <c r="H50" s="108"/>
      <c r="I50" s="108"/>
      <c r="J50" s="108"/>
      <c r="K50" s="108"/>
      <c r="L50" s="108"/>
      <c r="M50" s="108"/>
      <c r="N50" s="108"/>
      <c r="O50" s="108"/>
      <c r="P50" s="108"/>
      <c r="Q50" s="108"/>
      <c r="R50" s="108"/>
      <c r="S50" s="108"/>
      <c r="AC50" s="131"/>
      <c r="AD50" s="92" t="s">
        <v>483</v>
      </c>
      <c r="AE50" s="190" t="str">
        <f>'検査結果表（耐火ｸﾛｽｽｸﾘｰﾝ入力用）'!S4</f>
        <v>耐火クロススクリーン：駆動装置</v>
      </c>
    </row>
    <row r="51" spans="1:31" ht="19.5" customHeight="1">
      <c r="A51" s="784" t="s">
        <v>111</v>
      </c>
      <c r="B51" s="812"/>
      <c r="C51" s="87" t="s">
        <v>112</v>
      </c>
      <c r="D51" s="88"/>
      <c r="E51" s="87" t="s">
        <v>159</v>
      </c>
      <c r="F51" s="89"/>
      <c r="G51" s="89"/>
      <c r="H51" s="88"/>
      <c r="I51" s="788" t="s">
        <v>160</v>
      </c>
      <c r="J51" s="789"/>
      <c r="K51" s="789"/>
      <c r="L51" s="789"/>
      <c r="M51" s="789"/>
      <c r="N51" s="789"/>
      <c r="O51" s="789"/>
      <c r="P51" s="789"/>
      <c r="Q51" s="789"/>
      <c r="R51" s="789"/>
      <c r="S51" s="790"/>
      <c r="AC51" s="131"/>
      <c r="AD51" s="92" t="s">
        <v>484</v>
      </c>
      <c r="AE51" s="190" t="str">
        <f>'検査結果表（耐火ｸﾛｽｽｸﾘｰﾝ入力用）'!S5</f>
        <v>耐火クロススクリーン：カーテン部</v>
      </c>
    </row>
    <row r="52" spans="1:31" ht="19.5" customHeight="1">
      <c r="A52" s="786"/>
      <c r="B52" s="813"/>
      <c r="C52" s="398"/>
      <c r="D52" s="399"/>
      <c r="E52" s="791" t="str">
        <f>IF(OR($C52="",$D52=""),"",IF($C52&amp;$D52="","",IFERROR(VLOOKUP($C52&amp;$D52,$AD$2:$AE$100,2,FALSE),"")))</f>
        <v/>
      </c>
      <c r="F52" s="792"/>
      <c r="G52" s="792"/>
      <c r="H52" s="793"/>
      <c r="I52" s="99"/>
      <c r="J52" s="400" t="s">
        <v>634</v>
      </c>
      <c r="K52" s="101" t="s">
        <v>165</v>
      </c>
      <c r="L52" s="100"/>
      <c r="M52" s="100"/>
      <c r="N52" s="100"/>
      <c r="O52" s="400" t="s">
        <v>634</v>
      </c>
      <c r="P52" s="101" t="s">
        <v>137</v>
      </c>
      <c r="Q52" s="100"/>
      <c r="R52" s="100"/>
      <c r="S52" s="98"/>
      <c r="AC52" s="131"/>
      <c r="AD52" s="92" t="s">
        <v>485</v>
      </c>
      <c r="AE52" s="190" t="str">
        <f>'検査結果表（耐火ｸﾛｽｽｸﾘｰﾝ入力用）'!S6</f>
        <v>耐火クロススクリーン：カーテン部</v>
      </c>
    </row>
    <row r="53" spans="1:31" ht="18" customHeight="1">
      <c r="A53" s="794" t="s">
        <v>113</v>
      </c>
      <c r="B53" s="795"/>
      <c r="C53" s="795"/>
      <c r="D53" s="795"/>
      <c r="E53" s="795"/>
      <c r="F53" s="796"/>
      <c r="G53" s="109" t="s">
        <v>415</v>
      </c>
      <c r="H53" s="803"/>
      <c r="I53" s="803"/>
      <c r="J53" s="803"/>
      <c r="K53" s="803"/>
      <c r="L53" s="803"/>
      <c r="M53" s="803"/>
      <c r="N53" s="803"/>
      <c r="O53" s="803"/>
      <c r="P53" s="803"/>
      <c r="Q53" s="803"/>
      <c r="R53" s="803"/>
      <c r="S53" s="804"/>
      <c r="AC53" s="131"/>
      <c r="AD53" s="92" t="s">
        <v>486</v>
      </c>
      <c r="AE53" s="190" t="str">
        <f>'検査結果表（耐火ｸﾛｽｽｸﾘｰﾝ入力用）'!S7</f>
        <v>耐火クロススクリーン：ケース</v>
      </c>
    </row>
    <row r="54" spans="1:31" ht="18" customHeight="1">
      <c r="A54" s="797"/>
      <c r="B54" s="798"/>
      <c r="C54" s="798"/>
      <c r="D54" s="798"/>
      <c r="E54" s="798"/>
      <c r="F54" s="799"/>
      <c r="G54" s="805"/>
      <c r="H54" s="806"/>
      <c r="I54" s="806"/>
      <c r="J54" s="806"/>
      <c r="K54" s="806"/>
      <c r="L54" s="806"/>
      <c r="M54" s="806"/>
      <c r="N54" s="806"/>
      <c r="O54" s="806"/>
      <c r="P54" s="806"/>
      <c r="Q54" s="806"/>
      <c r="R54" s="806"/>
      <c r="S54" s="807"/>
      <c r="AC54" s="131"/>
      <c r="AD54" s="92" t="s">
        <v>487</v>
      </c>
      <c r="AE54" s="190" t="str">
        <f>'検査結果表（耐火ｸﾛｽｽｸﾘｰﾝ入力用）'!S8</f>
        <v>耐火クロススクリーン：まぐさ及びガイドレール</v>
      </c>
    </row>
    <row r="55" spans="1:31" ht="18" customHeight="1">
      <c r="A55" s="797"/>
      <c r="B55" s="798"/>
      <c r="C55" s="798"/>
      <c r="D55" s="798"/>
      <c r="E55" s="798"/>
      <c r="F55" s="799"/>
      <c r="G55" s="805"/>
      <c r="H55" s="806"/>
      <c r="I55" s="806"/>
      <c r="J55" s="806"/>
      <c r="K55" s="806"/>
      <c r="L55" s="806"/>
      <c r="M55" s="806"/>
      <c r="N55" s="806"/>
      <c r="O55" s="806"/>
      <c r="P55" s="806"/>
      <c r="Q55" s="806"/>
      <c r="R55" s="806"/>
      <c r="S55" s="807"/>
      <c r="AC55" s="131"/>
      <c r="AD55" s="92" t="s">
        <v>488</v>
      </c>
      <c r="AE55" s="190" t="str">
        <f>'検査結果表（耐火ｸﾛｽｽｸﾘｰﾝ入力用）'!S9</f>
        <v>耐火クロススクリーン：危害防止装置</v>
      </c>
    </row>
    <row r="56" spans="1:31" ht="18" customHeight="1">
      <c r="A56" s="797"/>
      <c r="B56" s="798"/>
      <c r="C56" s="798"/>
      <c r="D56" s="798"/>
      <c r="E56" s="798"/>
      <c r="F56" s="799"/>
      <c r="G56" s="805"/>
      <c r="H56" s="806"/>
      <c r="I56" s="806"/>
      <c r="J56" s="806"/>
      <c r="K56" s="806"/>
      <c r="L56" s="806"/>
      <c r="M56" s="806"/>
      <c r="N56" s="806"/>
      <c r="O56" s="806"/>
      <c r="P56" s="806"/>
      <c r="Q56" s="806"/>
      <c r="R56" s="806"/>
      <c r="S56" s="807"/>
      <c r="AC56" s="131"/>
      <c r="AD56" s="92" t="s">
        <v>489</v>
      </c>
      <c r="AE56" s="190" t="str">
        <f>'検査結果表（耐火ｸﾛｽｽｸﾘｰﾝ入力用）'!S10</f>
        <v>耐火クロススクリーン：危害防止装置</v>
      </c>
    </row>
    <row r="57" spans="1:31" ht="18" customHeight="1">
      <c r="A57" s="797"/>
      <c r="B57" s="798"/>
      <c r="C57" s="798"/>
      <c r="D57" s="798"/>
      <c r="E57" s="798"/>
      <c r="F57" s="799"/>
      <c r="G57" s="805"/>
      <c r="H57" s="806"/>
      <c r="I57" s="806"/>
      <c r="J57" s="806"/>
      <c r="K57" s="806"/>
      <c r="L57" s="806"/>
      <c r="M57" s="806"/>
      <c r="N57" s="806"/>
      <c r="O57" s="806"/>
      <c r="P57" s="806"/>
      <c r="Q57" s="806"/>
      <c r="R57" s="806"/>
      <c r="S57" s="807"/>
      <c r="AC57" s="131"/>
      <c r="AD57" s="92" t="s">
        <v>490</v>
      </c>
      <c r="AE57" s="190" t="str">
        <f>'検査結果表（耐火ｸﾛｽｽｸﾘｰﾝ入力用）'!S11</f>
        <v>耐火クロススクリーン：危害防止装置</v>
      </c>
    </row>
    <row r="58" spans="1:31" ht="18" customHeight="1">
      <c r="A58" s="797"/>
      <c r="B58" s="798"/>
      <c r="C58" s="798"/>
      <c r="D58" s="798"/>
      <c r="E58" s="798"/>
      <c r="F58" s="799"/>
      <c r="G58" s="805"/>
      <c r="H58" s="806"/>
      <c r="I58" s="806"/>
      <c r="J58" s="806"/>
      <c r="K58" s="806"/>
      <c r="L58" s="806"/>
      <c r="M58" s="806"/>
      <c r="N58" s="806"/>
      <c r="O58" s="806"/>
      <c r="P58" s="806"/>
      <c r="Q58" s="806"/>
      <c r="R58" s="806"/>
      <c r="S58" s="807"/>
      <c r="AC58" s="131"/>
      <c r="AD58" s="92" t="s">
        <v>491</v>
      </c>
      <c r="AE58" s="190" t="str">
        <f>'検査結果表（耐火ｸﾛｽｽｸﾘｰﾝ入力用）'!S12</f>
        <v>耐火クロススクリーン：危害防止装置</v>
      </c>
    </row>
    <row r="59" spans="1:31" ht="18" customHeight="1">
      <c r="A59" s="797"/>
      <c r="B59" s="798"/>
      <c r="C59" s="798"/>
      <c r="D59" s="798"/>
      <c r="E59" s="798"/>
      <c r="F59" s="799"/>
      <c r="G59" s="805"/>
      <c r="H59" s="806"/>
      <c r="I59" s="806"/>
      <c r="J59" s="806"/>
      <c r="K59" s="806"/>
      <c r="L59" s="806"/>
      <c r="M59" s="806"/>
      <c r="N59" s="806"/>
      <c r="O59" s="806"/>
      <c r="P59" s="806"/>
      <c r="Q59" s="806"/>
      <c r="R59" s="806"/>
      <c r="S59" s="807"/>
      <c r="AC59" s="131"/>
      <c r="AD59" s="92" t="s">
        <v>492</v>
      </c>
      <c r="AE59" s="190" t="str">
        <f>'検査結果表（耐火ｸﾛｽｽｸﾘｰﾝ入力用）'!S13</f>
        <v>耐火クロススクリーン：危害防止装置</v>
      </c>
    </row>
    <row r="60" spans="1:31" ht="18" customHeight="1">
      <c r="A60" s="797"/>
      <c r="B60" s="798"/>
      <c r="C60" s="798"/>
      <c r="D60" s="798"/>
      <c r="E60" s="798"/>
      <c r="F60" s="799"/>
      <c r="G60" s="805"/>
      <c r="H60" s="806"/>
      <c r="I60" s="806"/>
      <c r="J60" s="806"/>
      <c r="K60" s="806"/>
      <c r="L60" s="806"/>
      <c r="M60" s="806"/>
      <c r="N60" s="806"/>
      <c r="O60" s="806"/>
      <c r="P60" s="806"/>
      <c r="Q60" s="806"/>
      <c r="R60" s="806"/>
      <c r="S60" s="807"/>
      <c r="AC60" s="131"/>
      <c r="AD60" s="92" t="s">
        <v>493</v>
      </c>
      <c r="AE60" s="190" t="str">
        <f>'検査結果表（耐火ｸﾛｽｽｸﾘｰﾝ入力用）'!S14</f>
        <v>連動機構：煙感知器、熱煙複合式感知器及び熱感知器</v>
      </c>
    </row>
    <row r="61" spans="1:31" ht="18" customHeight="1">
      <c r="A61" s="797"/>
      <c r="B61" s="798"/>
      <c r="C61" s="798"/>
      <c r="D61" s="798"/>
      <c r="E61" s="798"/>
      <c r="F61" s="799"/>
      <c r="G61" s="805"/>
      <c r="H61" s="806"/>
      <c r="I61" s="806"/>
      <c r="J61" s="806"/>
      <c r="K61" s="806"/>
      <c r="L61" s="806"/>
      <c r="M61" s="806"/>
      <c r="N61" s="806"/>
      <c r="O61" s="806"/>
      <c r="P61" s="806"/>
      <c r="Q61" s="806"/>
      <c r="R61" s="806"/>
      <c r="S61" s="807"/>
      <c r="AC61" s="131"/>
      <c r="AD61" s="92" t="s">
        <v>494</v>
      </c>
      <c r="AE61" s="190" t="str">
        <f>'検査結果表（耐火ｸﾛｽｽｸﾘｰﾝ入力用）'!S15</f>
        <v>連動機構：煙感知器、熱煙複合式感知器及び熱感知器</v>
      </c>
    </row>
    <row r="62" spans="1:31" ht="18" customHeight="1">
      <c r="A62" s="797"/>
      <c r="B62" s="798"/>
      <c r="C62" s="798"/>
      <c r="D62" s="798"/>
      <c r="E62" s="798"/>
      <c r="F62" s="799"/>
      <c r="G62" s="805"/>
      <c r="H62" s="806"/>
      <c r="I62" s="806"/>
      <c r="J62" s="806"/>
      <c r="K62" s="806"/>
      <c r="L62" s="806"/>
      <c r="M62" s="806"/>
      <c r="N62" s="806"/>
      <c r="O62" s="806"/>
      <c r="P62" s="806"/>
      <c r="Q62" s="806"/>
      <c r="R62" s="806"/>
      <c r="S62" s="807"/>
      <c r="AC62" s="131"/>
      <c r="AD62" s="92" t="s">
        <v>495</v>
      </c>
      <c r="AE62" s="190" t="str">
        <f>'検査結果表（耐火ｸﾛｽｽｸﾘｰﾝ入力用）'!S16</f>
        <v>連動機構：連動制御器</v>
      </c>
    </row>
    <row r="63" spans="1:31" ht="18" customHeight="1">
      <c r="A63" s="797"/>
      <c r="B63" s="798"/>
      <c r="C63" s="798"/>
      <c r="D63" s="798"/>
      <c r="E63" s="798"/>
      <c r="F63" s="799"/>
      <c r="G63" s="805"/>
      <c r="H63" s="806"/>
      <c r="I63" s="806"/>
      <c r="J63" s="806"/>
      <c r="K63" s="806"/>
      <c r="L63" s="806"/>
      <c r="M63" s="806"/>
      <c r="N63" s="806"/>
      <c r="O63" s="806"/>
      <c r="P63" s="806"/>
      <c r="Q63" s="806"/>
      <c r="R63" s="806"/>
      <c r="S63" s="807"/>
      <c r="AC63" s="131"/>
      <c r="AD63" s="92" t="s">
        <v>496</v>
      </c>
      <c r="AE63" s="190" t="str">
        <f>'検査結果表（耐火ｸﾛｽｽｸﾘｰﾝ入力用）'!S17</f>
        <v>連動機構：連動制御器</v>
      </c>
    </row>
    <row r="64" spans="1:31" ht="18" customHeight="1">
      <c r="A64" s="797"/>
      <c r="B64" s="798"/>
      <c r="C64" s="798"/>
      <c r="D64" s="798"/>
      <c r="E64" s="798"/>
      <c r="F64" s="799"/>
      <c r="G64" s="805"/>
      <c r="H64" s="806"/>
      <c r="I64" s="806"/>
      <c r="J64" s="806"/>
      <c r="K64" s="806"/>
      <c r="L64" s="806"/>
      <c r="M64" s="806"/>
      <c r="N64" s="806"/>
      <c r="O64" s="806"/>
      <c r="P64" s="806"/>
      <c r="Q64" s="806"/>
      <c r="R64" s="806"/>
      <c r="S64" s="807"/>
      <c r="AC64" s="131"/>
      <c r="AD64" s="92" t="s">
        <v>497</v>
      </c>
      <c r="AE64" s="190" t="str">
        <f>'検査結果表（耐火ｸﾛｽｽｸﾘｰﾝ入力用）'!S18</f>
        <v>連動機構：連動制御器</v>
      </c>
    </row>
    <row r="65" spans="1:31" ht="18" customHeight="1">
      <c r="A65" s="797"/>
      <c r="B65" s="798"/>
      <c r="C65" s="798"/>
      <c r="D65" s="798"/>
      <c r="E65" s="798"/>
      <c r="F65" s="799"/>
      <c r="G65" s="805"/>
      <c r="H65" s="806"/>
      <c r="I65" s="806"/>
      <c r="J65" s="806"/>
      <c r="K65" s="806"/>
      <c r="L65" s="806"/>
      <c r="M65" s="806"/>
      <c r="N65" s="806"/>
      <c r="O65" s="806"/>
      <c r="P65" s="806"/>
      <c r="Q65" s="806"/>
      <c r="R65" s="806"/>
      <c r="S65" s="807"/>
      <c r="AC65" s="131"/>
      <c r="AD65" s="92" t="s">
        <v>498</v>
      </c>
      <c r="AE65" s="190" t="str">
        <f>'検査結果表（耐火ｸﾛｽｽｸﾘｰﾝ入力用）'!S19</f>
        <v>連動機構：連動制御器</v>
      </c>
    </row>
    <row r="66" spans="1:31" ht="18" customHeight="1">
      <c r="A66" s="797"/>
      <c r="B66" s="798"/>
      <c r="C66" s="798"/>
      <c r="D66" s="798"/>
      <c r="E66" s="798"/>
      <c r="F66" s="799"/>
      <c r="G66" s="805"/>
      <c r="H66" s="806"/>
      <c r="I66" s="806"/>
      <c r="J66" s="806"/>
      <c r="K66" s="806"/>
      <c r="L66" s="806"/>
      <c r="M66" s="806"/>
      <c r="N66" s="806"/>
      <c r="O66" s="806"/>
      <c r="P66" s="806"/>
      <c r="Q66" s="806"/>
      <c r="R66" s="806"/>
      <c r="S66" s="807"/>
      <c r="AC66" s="131"/>
      <c r="AD66" s="92" t="s">
        <v>499</v>
      </c>
      <c r="AE66" s="190" t="str">
        <f>'検査結果表（耐火ｸﾛｽｽｸﾘｰﾝ入力用）'!S20</f>
        <v>連動機構：連動機構用予備電源</v>
      </c>
    </row>
    <row r="67" spans="1:31" ht="18" customHeight="1">
      <c r="A67" s="800"/>
      <c r="B67" s="801"/>
      <c r="C67" s="801"/>
      <c r="D67" s="801"/>
      <c r="E67" s="801"/>
      <c r="F67" s="802"/>
      <c r="G67" s="808"/>
      <c r="H67" s="809"/>
      <c r="I67" s="809"/>
      <c r="J67" s="809"/>
      <c r="K67" s="809"/>
      <c r="L67" s="809"/>
      <c r="M67" s="809"/>
      <c r="N67" s="809"/>
      <c r="O67" s="809"/>
      <c r="P67" s="809"/>
      <c r="Q67" s="809"/>
      <c r="R67" s="809"/>
      <c r="S67" s="810"/>
      <c r="AC67" s="131"/>
      <c r="AD67" s="92" t="s">
        <v>500</v>
      </c>
      <c r="AE67" s="190" t="str">
        <f>'検査結果表（耐火ｸﾛｽｽｸﾘｰﾝ入力用）'!S21</f>
        <v>連動機構：連動機構用予備電源</v>
      </c>
    </row>
    <row r="68" spans="1:31" ht="19.5" customHeight="1">
      <c r="A68" s="20"/>
      <c r="B68" s="30"/>
      <c r="C68" s="30"/>
      <c r="D68" s="30"/>
      <c r="E68" s="30"/>
      <c r="F68" s="30"/>
      <c r="G68" s="30"/>
      <c r="H68" s="30"/>
      <c r="I68" s="30"/>
      <c r="J68" s="30"/>
      <c r="K68" s="30"/>
      <c r="L68" s="30"/>
      <c r="M68" s="30"/>
      <c r="N68" s="30"/>
      <c r="O68" s="30"/>
      <c r="P68" s="30"/>
      <c r="Q68" s="30"/>
      <c r="R68" s="30"/>
      <c r="S68" s="30"/>
      <c r="AC68" s="131"/>
      <c r="AD68" s="92" t="s">
        <v>501</v>
      </c>
      <c r="AE68" s="190" t="str">
        <f>'検査結果表（耐火ｸﾛｽｽｸﾘｰﾝ入力用）'!S22</f>
        <v>連動機構：自動閉鎖装置</v>
      </c>
    </row>
    <row r="69" spans="1:31" ht="19.5" customHeight="1">
      <c r="A69" s="784" t="s">
        <v>111</v>
      </c>
      <c r="B69" s="785"/>
      <c r="C69" s="87" t="s">
        <v>112</v>
      </c>
      <c r="D69" s="88"/>
      <c r="E69" s="87" t="s">
        <v>159</v>
      </c>
      <c r="F69" s="89"/>
      <c r="G69" s="89"/>
      <c r="H69" s="88"/>
      <c r="I69" s="788" t="s">
        <v>160</v>
      </c>
      <c r="J69" s="789"/>
      <c r="K69" s="789"/>
      <c r="L69" s="789"/>
      <c r="M69" s="789"/>
      <c r="N69" s="789"/>
      <c r="O69" s="789"/>
      <c r="P69" s="789"/>
      <c r="Q69" s="789"/>
      <c r="R69" s="789"/>
      <c r="S69" s="790"/>
      <c r="AC69" s="131"/>
      <c r="AD69" s="92" t="s">
        <v>502</v>
      </c>
      <c r="AE69" s="190" t="str">
        <f>'検査結果表（耐火ｸﾛｽｽｸﾘｰﾝ入力用）'!S23</f>
        <v>連動機構：手動閉鎖装置</v>
      </c>
    </row>
    <row r="70" spans="1:31" ht="19.5" customHeight="1">
      <c r="A70" s="786"/>
      <c r="B70" s="787"/>
      <c r="C70" s="398"/>
      <c r="D70" s="399"/>
      <c r="E70" s="791" t="str">
        <f>IF(OR($C70="",$D70=""),"",IF($C70&amp;$D70="","",IFERROR(VLOOKUP($C70&amp;$D70,$AD$2:$AE$100,2,FALSE),"")))</f>
        <v/>
      </c>
      <c r="F70" s="792"/>
      <c r="G70" s="792"/>
      <c r="H70" s="793"/>
      <c r="I70" s="99"/>
      <c r="J70" s="400" t="s">
        <v>634</v>
      </c>
      <c r="K70" s="101" t="s">
        <v>165</v>
      </c>
      <c r="L70" s="100"/>
      <c r="M70" s="100"/>
      <c r="N70" s="100"/>
      <c r="O70" s="400" t="s">
        <v>634</v>
      </c>
      <c r="P70" s="101" t="s">
        <v>137</v>
      </c>
      <c r="Q70" s="100"/>
      <c r="R70" s="100"/>
      <c r="S70" s="98"/>
      <c r="AC70" s="131"/>
      <c r="AD70" s="92" t="s">
        <v>503</v>
      </c>
      <c r="AE70" s="190" t="str">
        <f>'検査結果表（耐火ｸﾛｽｽｸﾘｰﾝ入力用）'!S24</f>
        <v>総合的な作動の状況</v>
      </c>
    </row>
    <row r="71" spans="1:31" ht="18" customHeight="1">
      <c r="A71" s="794" t="s">
        <v>113</v>
      </c>
      <c r="B71" s="795"/>
      <c r="C71" s="795"/>
      <c r="D71" s="795"/>
      <c r="E71" s="795"/>
      <c r="F71" s="796"/>
      <c r="G71" s="109" t="s">
        <v>415</v>
      </c>
      <c r="H71" s="803"/>
      <c r="I71" s="803"/>
      <c r="J71" s="803"/>
      <c r="K71" s="803"/>
      <c r="L71" s="803"/>
      <c r="M71" s="803"/>
      <c r="N71" s="803"/>
      <c r="O71" s="803"/>
      <c r="P71" s="803"/>
      <c r="Q71" s="803"/>
      <c r="R71" s="803"/>
      <c r="S71" s="804"/>
      <c r="AC71" s="131"/>
      <c r="AD71" s="92" t="s">
        <v>504</v>
      </c>
      <c r="AE71" s="190" t="str">
        <f>'検査結果表（耐火ｸﾛｽｽｸﾘｰﾝ入力用）'!S25</f>
        <v>総合的な作動の状況</v>
      </c>
    </row>
    <row r="72" spans="1:31" ht="18" customHeight="1">
      <c r="A72" s="797"/>
      <c r="B72" s="798"/>
      <c r="C72" s="798"/>
      <c r="D72" s="798"/>
      <c r="E72" s="798"/>
      <c r="F72" s="799"/>
      <c r="G72" s="805"/>
      <c r="H72" s="806"/>
      <c r="I72" s="806"/>
      <c r="J72" s="806"/>
      <c r="K72" s="806"/>
      <c r="L72" s="806"/>
      <c r="M72" s="806"/>
      <c r="N72" s="806"/>
      <c r="O72" s="806"/>
      <c r="P72" s="806"/>
      <c r="Q72" s="806"/>
      <c r="R72" s="806"/>
      <c r="S72" s="807"/>
      <c r="AC72" s="131"/>
      <c r="AD72" s="92" t="s">
        <v>602</v>
      </c>
      <c r="AE72" s="190" t="str">
        <f>'検査結果表（耐火ｸﾛｽｽｸﾘｰﾝ入力用）'!S26</f>
        <v>検査実施不可等</v>
      </c>
    </row>
    <row r="73" spans="1:31" ht="18" customHeight="1">
      <c r="A73" s="797"/>
      <c r="B73" s="798"/>
      <c r="C73" s="798"/>
      <c r="D73" s="798"/>
      <c r="E73" s="798"/>
      <c r="F73" s="799"/>
      <c r="G73" s="805"/>
      <c r="H73" s="806"/>
      <c r="I73" s="806"/>
      <c r="J73" s="806"/>
      <c r="K73" s="806"/>
      <c r="L73" s="806"/>
      <c r="M73" s="806"/>
      <c r="N73" s="806"/>
      <c r="O73" s="806"/>
      <c r="P73" s="806"/>
      <c r="Q73" s="806"/>
      <c r="R73" s="806"/>
      <c r="S73" s="807"/>
      <c r="AC73" s="131"/>
      <c r="AD73" s="92" t="s">
        <v>505</v>
      </c>
      <c r="AE73" s="190" t="str">
        <f>'検査結果表（ﾄﾞﾚﾝﾁｬｰ入力用）'!S3</f>
        <v>ドレンチャー等：設置場所の周囲状況</v>
      </c>
    </row>
    <row r="74" spans="1:31" ht="18" customHeight="1">
      <c r="A74" s="797"/>
      <c r="B74" s="798"/>
      <c r="C74" s="798"/>
      <c r="D74" s="798"/>
      <c r="E74" s="798"/>
      <c r="F74" s="799"/>
      <c r="G74" s="805"/>
      <c r="H74" s="806"/>
      <c r="I74" s="806"/>
      <c r="J74" s="806"/>
      <c r="K74" s="806"/>
      <c r="L74" s="806"/>
      <c r="M74" s="806"/>
      <c r="N74" s="806"/>
      <c r="O74" s="806"/>
      <c r="P74" s="806"/>
      <c r="Q74" s="806"/>
      <c r="R74" s="806"/>
      <c r="S74" s="807"/>
      <c r="AC74" s="131"/>
      <c r="AD74" s="92" t="s">
        <v>506</v>
      </c>
      <c r="AE74" s="190" t="str">
        <f>'検査結果表（ﾄﾞﾚﾝﾁｬｰ入力用）'!S4</f>
        <v xml:space="preserve">ドレンチャー等：散水ヘッド </v>
      </c>
    </row>
    <row r="75" spans="1:31" ht="18" customHeight="1">
      <c r="A75" s="797"/>
      <c r="B75" s="798"/>
      <c r="C75" s="798"/>
      <c r="D75" s="798"/>
      <c r="E75" s="798"/>
      <c r="F75" s="799"/>
      <c r="G75" s="805"/>
      <c r="H75" s="806"/>
      <c r="I75" s="806"/>
      <c r="J75" s="806"/>
      <c r="K75" s="806"/>
      <c r="L75" s="806"/>
      <c r="M75" s="806"/>
      <c r="N75" s="806"/>
      <c r="O75" s="806"/>
      <c r="P75" s="806"/>
      <c r="Q75" s="806"/>
      <c r="R75" s="806"/>
      <c r="S75" s="807"/>
      <c r="AC75" s="131"/>
      <c r="AD75" s="92" t="s">
        <v>507</v>
      </c>
      <c r="AE75" s="190" t="str">
        <f>'検査結果表（ﾄﾞﾚﾝﾁｬｰ入力用）'!S5</f>
        <v>ドレンチャー等：開閉弁</v>
      </c>
    </row>
    <row r="76" spans="1:31" ht="18" customHeight="1">
      <c r="A76" s="797"/>
      <c r="B76" s="798"/>
      <c r="C76" s="798"/>
      <c r="D76" s="798"/>
      <c r="E76" s="798"/>
      <c r="F76" s="799"/>
      <c r="G76" s="805"/>
      <c r="H76" s="806"/>
      <c r="I76" s="806"/>
      <c r="J76" s="806"/>
      <c r="K76" s="806"/>
      <c r="L76" s="806"/>
      <c r="M76" s="806"/>
      <c r="N76" s="806"/>
      <c r="O76" s="806"/>
      <c r="P76" s="806"/>
      <c r="Q76" s="806"/>
      <c r="R76" s="806"/>
      <c r="S76" s="807"/>
      <c r="AC76" s="131"/>
      <c r="AD76" s="92" t="s">
        <v>508</v>
      </c>
      <c r="AE76" s="190" t="str">
        <f>'検査結果表（ﾄﾞﾚﾝﾁｬｰ入力用）'!S6</f>
        <v>ドレンチャー等：排水設備</v>
      </c>
    </row>
    <row r="77" spans="1:31" ht="18" customHeight="1">
      <c r="A77" s="797"/>
      <c r="B77" s="798"/>
      <c r="C77" s="798"/>
      <c r="D77" s="798"/>
      <c r="E77" s="798"/>
      <c r="F77" s="799"/>
      <c r="G77" s="805"/>
      <c r="H77" s="806"/>
      <c r="I77" s="806"/>
      <c r="J77" s="806"/>
      <c r="K77" s="806"/>
      <c r="L77" s="806"/>
      <c r="M77" s="806"/>
      <c r="N77" s="806"/>
      <c r="O77" s="806"/>
      <c r="P77" s="806"/>
      <c r="Q77" s="806"/>
      <c r="R77" s="806"/>
      <c r="S77" s="807"/>
      <c r="AC77" s="131"/>
      <c r="AD77" s="92" t="s">
        <v>509</v>
      </c>
      <c r="AE77" s="190" t="str">
        <f>'検査結果表（ﾄﾞﾚﾝﾁｬｰ入力用）'!S7</f>
        <v>ドレンチャー等：水源</v>
      </c>
    </row>
    <row r="78" spans="1:31" ht="18" customHeight="1">
      <c r="A78" s="797"/>
      <c r="B78" s="798"/>
      <c r="C78" s="798"/>
      <c r="D78" s="798"/>
      <c r="E78" s="798"/>
      <c r="F78" s="799"/>
      <c r="G78" s="805"/>
      <c r="H78" s="806"/>
      <c r="I78" s="806"/>
      <c r="J78" s="806"/>
      <c r="K78" s="806"/>
      <c r="L78" s="806"/>
      <c r="M78" s="806"/>
      <c r="N78" s="806"/>
      <c r="O78" s="806"/>
      <c r="P78" s="806"/>
      <c r="Q78" s="806"/>
      <c r="R78" s="806"/>
      <c r="S78" s="807"/>
      <c r="AC78" s="131"/>
      <c r="AD78" s="92" t="s">
        <v>510</v>
      </c>
      <c r="AE78" s="190" t="str">
        <f>'検査結果表（ﾄﾞﾚﾝﾁｬｰ入力用）'!S8</f>
        <v>ドレンチャー等：水源</v>
      </c>
    </row>
    <row r="79" spans="1:31" ht="18" customHeight="1">
      <c r="A79" s="797"/>
      <c r="B79" s="798"/>
      <c r="C79" s="798"/>
      <c r="D79" s="798"/>
      <c r="E79" s="798"/>
      <c r="F79" s="799"/>
      <c r="G79" s="805"/>
      <c r="H79" s="806"/>
      <c r="I79" s="806"/>
      <c r="J79" s="806"/>
      <c r="K79" s="806"/>
      <c r="L79" s="806"/>
      <c r="M79" s="806"/>
      <c r="N79" s="806"/>
      <c r="O79" s="806"/>
      <c r="P79" s="806"/>
      <c r="Q79" s="806"/>
      <c r="R79" s="806"/>
      <c r="S79" s="807"/>
      <c r="AC79" s="131"/>
      <c r="AD79" s="92" t="s">
        <v>511</v>
      </c>
      <c r="AE79" s="190" t="str">
        <f>'検査結果表（ﾄﾞﾚﾝﾁｬｰ入力用）'!S9</f>
        <v>ドレンチャー等：加圧送水装置</v>
      </c>
    </row>
    <row r="80" spans="1:31" ht="18" customHeight="1">
      <c r="A80" s="797"/>
      <c r="B80" s="798"/>
      <c r="C80" s="798"/>
      <c r="D80" s="798"/>
      <c r="E80" s="798"/>
      <c r="F80" s="799"/>
      <c r="G80" s="805"/>
      <c r="H80" s="806"/>
      <c r="I80" s="806"/>
      <c r="J80" s="806"/>
      <c r="K80" s="806"/>
      <c r="L80" s="806"/>
      <c r="M80" s="806"/>
      <c r="N80" s="806"/>
      <c r="O80" s="806"/>
      <c r="P80" s="806"/>
      <c r="Q80" s="806"/>
      <c r="R80" s="806"/>
      <c r="S80" s="807"/>
      <c r="AC80" s="131"/>
      <c r="AD80" s="92" t="s">
        <v>512</v>
      </c>
      <c r="AE80" s="190" t="str">
        <f>'検査結果表（ﾄﾞﾚﾝﾁｬｰ入力用）'!S10</f>
        <v>ドレンチャー等：加圧送水装置</v>
      </c>
    </row>
    <row r="81" spans="1:31" ht="18" customHeight="1">
      <c r="A81" s="797"/>
      <c r="B81" s="798"/>
      <c r="C81" s="798"/>
      <c r="D81" s="798"/>
      <c r="E81" s="798"/>
      <c r="F81" s="799"/>
      <c r="G81" s="805"/>
      <c r="H81" s="806"/>
      <c r="I81" s="806"/>
      <c r="J81" s="806"/>
      <c r="K81" s="806"/>
      <c r="L81" s="806"/>
      <c r="M81" s="806"/>
      <c r="N81" s="806"/>
      <c r="O81" s="806"/>
      <c r="P81" s="806"/>
      <c r="Q81" s="806"/>
      <c r="R81" s="806"/>
      <c r="S81" s="807"/>
      <c r="AC81" s="131"/>
      <c r="AD81" s="92" t="s">
        <v>513</v>
      </c>
      <c r="AE81" s="190" t="str">
        <f>'検査結果表（ﾄﾞﾚﾝﾁｬｰ入力用）'!S11</f>
        <v>ドレンチャー等：加圧送水装置</v>
      </c>
    </row>
    <row r="82" spans="1:31" ht="18" customHeight="1">
      <c r="A82" s="797"/>
      <c r="B82" s="798"/>
      <c r="C82" s="798"/>
      <c r="D82" s="798"/>
      <c r="E82" s="798"/>
      <c r="F82" s="799"/>
      <c r="G82" s="805"/>
      <c r="H82" s="806"/>
      <c r="I82" s="806"/>
      <c r="J82" s="806"/>
      <c r="K82" s="806"/>
      <c r="L82" s="806"/>
      <c r="M82" s="806"/>
      <c r="N82" s="806"/>
      <c r="O82" s="806"/>
      <c r="P82" s="806"/>
      <c r="Q82" s="806"/>
      <c r="R82" s="806"/>
      <c r="S82" s="807"/>
      <c r="AC82" s="131"/>
      <c r="AD82" s="92" t="s">
        <v>514</v>
      </c>
      <c r="AE82" s="190" t="str">
        <f>'検査結果表（ﾄﾞﾚﾝﾁｬｰ入力用）'!S12</f>
        <v>ドレンチャー等：加圧送水装置</v>
      </c>
    </row>
    <row r="83" spans="1:31" ht="18" customHeight="1">
      <c r="A83" s="797"/>
      <c r="B83" s="798"/>
      <c r="C83" s="798"/>
      <c r="D83" s="798"/>
      <c r="E83" s="798"/>
      <c r="F83" s="799"/>
      <c r="G83" s="805"/>
      <c r="H83" s="806"/>
      <c r="I83" s="806"/>
      <c r="J83" s="806"/>
      <c r="K83" s="806"/>
      <c r="L83" s="806"/>
      <c r="M83" s="806"/>
      <c r="N83" s="806"/>
      <c r="O83" s="806"/>
      <c r="P83" s="806"/>
      <c r="Q83" s="806"/>
      <c r="R83" s="806"/>
      <c r="S83" s="807"/>
      <c r="AC83" s="131"/>
      <c r="AD83" s="92" t="s">
        <v>515</v>
      </c>
      <c r="AE83" s="190" t="str">
        <f>'検査結果表（ﾄﾞﾚﾝﾁｬｰ入力用）'!S13</f>
        <v>ドレンチャー等：加圧送水装置</v>
      </c>
    </row>
    <row r="84" spans="1:31" ht="18" customHeight="1">
      <c r="A84" s="797"/>
      <c r="B84" s="798"/>
      <c r="C84" s="798"/>
      <c r="D84" s="798"/>
      <c r="E84" s="798"/>
      <c r="F84" s="799"/>
      <c r="G84" s="805"/>
      <c r="H84" s="806"/>
      <c r="I84" s="806"/>
      <c r="J84" s="806"/>
      <c r="K84" s="806"/>
      <c r="L84" s="806"/>
      <c r="M84" s="806"/>
      <c r="N84" s="806"/>
      <c r="O84" s="806"/>
      <c r="P84" s="806"/>
      <c r="Q84" s="806"/>
      <c r="R84" s="806"/>
      <c r="S84" s="807"/>
      <c r="AC84" s="131"/>
      <c r="AD84" s="92" t="s">
        <v>516</v>
      </c>
      <c r="AE84" s="190" t="str">
        <f>'検査結果表（ﾄﾞﾚﾝﾁｬｰ入力用）'!S14</f>
        <v>ドレンチャー等：加圧送水装置</v>
      </c>
    </row>
    <row r="85" spans="1:31" ht="18" customHeight="1">
      <c r="A85" s="800"/>
      <c r="B85" s="801"/>
      <c r="C85" s="801"/>
      <c r="D85" s="801"/>
      <c r="E85" s="801"/>
      <c r="F85" s="802"/>
      <c r="G85" s="808"/>
      <c r="H85" s="809"/>
      <c r="I85" s="809"/>
      <c r="J85" s="809"/>
      <c r="K85" s="809"/>
      <c r="L85" s="809"/>
      <c r="M85" s="809"/>
      <c r="N85" s="809"/>
      <c r="O85" s="809"/>
      <c r="P85" s="809"/>
      <c r="Q85" s="809"/>
      <c r="R85" s="809"/>
      <c r="S85" s="810"/>
      <c r="AC85" s="131"/>
      <c r="AD85" s="92" t="s">
        <v>517</v>
      </c>
      <c r="AE85" s="190" t="str">
        <f>'検査結果表（ﾄﾞﾚﾝﾁｬｰ入力用）'!S15</f>
        <v>ドレンチャー等：加圧送水装置</v>
      </c>
    </row>
    <row r="86" spans="1:31" ht="19.5" customHeight="1">
      <c r="A86" s="781" t="s">
        <v>114</v>
      </c>
      <c r="B86" s="781"/>
      <c r="C86" s="25"/>
      <c r="D86" s="25"/>
      <c r="E86" s="25"/>
      <c r="F86" s="25"/>
      <c r="G86" s="26"/>
      <c r="H86" s="26"/>
      <c r="I86" s="26"/>
      <c r="J86" s="26"/>
      <c r="K86" s="26"/>
      <c r="L86" s="26"/>
      <c r="M86" s="26"/>
      <c r="N86" s="26"/>
      <c r="O86" s="26"/>
      <c r="P86" s="26"/>
      <c r="Q86" s="26"/>
      <c r="R86" s="26"/>
      <c r="S86" s="26"/>
      <c r="AC86" s="131"/>
      <c r="AD86" s="92" t="s">
        <v>518</v>
      </c>
      <c r="AE86" s="190" t="str">
        <f>'検査結果表（ﾄﾞﾚﾝﾁｬｰ入力用）'!S16</f>
        <v>ドレンチャー等：加圧送水装置</v>
      </c>
    </row>
    <row r="87" spans="1:31" ht="33.75" customHeight="1">
      <c r="A87" s="28" t="s">
        <v>115</v>
      </c>
      <c r="B87" s="782" t="s">
        <v>239</v>
      </c>
      <c r="C87" s="782"/>
      <c r="D87" s="782"/>
      <c r="E87" s="782"/>
      <c r="F87" s="782"/>
      <c r="G87" s="782"/>
      <c r="H87" s="782"/>
      <c r="I87" s="782"/>
      <c r="J87" s="782"/>
      <c r="K87" s="782"/>
      <c r="L87" s="782"/>
      <c r="M87" s="782"/>
      <c r="N87" s="782"/>
      <c r="O87" s="782"/>
      <c r="P87" s="782"/>
      <c r="Q87" s="782"/>
      <c r="R87" s="782"/>
      <c r="S87" s="782"/>
      <c r="AC87" s="131"/>
      <c r="AD87" s="92" t="s">
        <v>519</v>
      </c>
      <c r="AE87" s="190" t="str">
        <f>'検査結果表（ﾄﾞﾚﾝﾁｬｰ入力用）'!S17</f>
        <v>連動機構：煙感知器、熱煙複合式感知器及び熱感知器</v>
      </c>
    </row>
    <row r="88" spans="1:31" ht="15" customHeight="1">
      <c r="A88" s="28" t="s">
        <v>116</v>
      </c>
      <c r="B88" s="29" t="s">
        <v>238</v>
      </c>
      <c r="C88" s="29"/>
      <c r="D88" s="29"/>
      <c r="E88" s="29"/>
      <c r="F88" s="29"/>
      <c r="G88" s="29"/>
      <c r="H88" s="29"/>
      <c r="I88" s="29"/>
      <c r="J88" s="29"/>
      <c r="K88" s="29"/>
      <c r="L88" s="29"/>
      <c r="M88" s="29"/>
      <c r="N88" s="29"/>
      <c r="O88" s="29"/>
      <c r="P88" s="29"/>
      <c r="Q88" s="29"/>
      <c r="R88" s="29"/>
      <c r="S88" s="29"/>
      <c r="AC88" s="131"/>
      <c r="AD88" s="92" t="s">
        <v>520</v>
      </c>
      <c r="AE88" s="190" t="str">
        <f>'検査結果表（ﾄﾞﾚﾝﾁｬｰ入力用）'!S18</f>
        <v>連動機構：煙感知器、熱煙複合式感知器及び熱感知器</v>
      </c>
    </row>
    <row r="89" spans="1:31" ht="15" customHeight="1">
      <c r="A89" s="28" t="s">
        <v>117</v>
      </c>
      <c r="B89" s="29" t="s">
        <v>236</v>
      </c>
      <c r="C89" s="29"/>
      <c r="D89" s="29"/>
      <c r="E89" s="29"/>
      <c r="F89" s="29"/>
      <c r="G89" s="29"/>
      <c r="H89" s="29"/>
      <c r="I89" s="29"/>
      <c r="J89" s="29"/>
      <c r="K89" s="29"/>
      <c r="L89" s="29"/>
      <c r="M89" s="29"/>
      <c r="N89" s="29"/>
      <c r="O89" s="29"/>
      <c r="P89" s="29"/>
      <c r="Q89" s="29"/>
      <c r="R89" s="29"/>
      <c r="S89" s="29"/>
      <c r="AC89" s="131"/>
      <c r="AD89" s="92" t="s">
        <v>521</v>
      </c>
      <c r="AE89" s="190" t="str">
        <f>'検査結果表（ﾄﾞﾚﾝﾁｬｰ入力用）'!S19</f>
        <v>連動機構：連動制御器</v>
      </c>
    </row>
    <row r="90" spans="1:31" ht="19.5" customHeight="1">
      <c r="A90" s="28" t="s">
        <v>118</v>
      </c>
      <c r="B90" s="783" t="s">
        <v>237</v>
      </c>
      <c r="C90" s="783"/>
      <c r="D90" s="783"/>
      <c r="E90" s="783"/>
      <c r="F90" s="783"/>
      <c r="G90" s="783"/>
      <c r="H90" s="783"/>
      <c r="I90" s="783"/>
      <c r="J90" s="783"/>
      <c r="K90" s="783"/>
      <c r="L90" s="783"/>
      <c r="M90" s="783"/>
      <c r="N90" s="783"/>
      <c r="O90" s="783"/>
      <c r="P90" s="783"/>
      <c r="Q90" s="783"/>
      <c r="R90" s="783"/>
      <c r="S90" s="783"/>
      <c r="AC90" s="131"/>
      <c r="AD90" s="92" t="s">
        <v>522</v>
      </c>
      <c r="AE90" s="190" t="str">
        <f>'検査結果表（ﾄﾞﾚﾝﾁｬｰ入力用）'!S20</f>
        <v>連動機構：連動制御器</v>
      </c>
    </row>
    <row r="91" spans="1:31" ht="15" customHeight="1">
      <c r="A91" s="28" t="s">
        <v>119</v>
      </c>
      <c r="B91" s="29" t="s">
        <v>240</v>
      </c>
      <c r="C91" s="29"/>
      <c r="D91" s="29"/>
      <c r="E91" s="29"/>
      <c r="F91" s="29"/>
      <c r="G91" s="29"/>
      <c r="H91" s="29"/>
      <c r="I91" s="29"/>
      <c r="J91" s="29"/>
      <c r="K91" s="29"/>
      <c r="L91" s="29"/>
      <c r="M91" s="29"/>
      <c r="N91" s="29"/>
      <c r="O91" s="29"/>
      <c r="P91" s="29"/>
      <c r="Q91" s="29"/>
      <c r="R91" s="29"/>
      <c r="S91" s="29"/>
      <c r="AC91" s="131"/>
      <c r="AD91" s="92" t="s">
        <v>523</v>
      </c>
      <c r="AE91" s="190" t="str">
        <f>'検査結果表（ﾄﾞﾚﾝﾁｬｰ入力用）'!S21</f>
        <v>連動機構：連動制御器</v>
      </c>
    </row>
    <row r="92" spans="1:31" ht="15.75" customHeight="1">
      <c r="A92" s="27"/>
      <c r="B92" s="27"/>
      <c r="C92" s="27"/>
      <c r="D92" s="27"/>
      <c r="E92" s="27"/>
      <c r="F92" s="27"/>
      <c r="G92" s="27"/>
      <c r="H92" s="27"/>
      <c r="I92" s="27"/>
      <c r="J92" s="27"/>
      <c r="K92" s="27"/>
      <c r="L92" s="27"/>
      <c r="M92" s="27"/>
      <c r="N92" s="27"/>
      <c r="O92" s="27"/>
      <c r="P92" s="27"/>
      <c r="Q92" s="27"/>
      <c r="R92" s="27"/>
      <c r="S92" s="27"/>
      <c r="AC92" s="131"/>
      <c r="AD92" s="92" t="s">
        <v>524</v>
      </c>
      <c r="AE92" s="190" t="str">
        <f>'検査結果表（ﾄﾞﾚﾝﾁｬｰ入力用）'!S22</f>
        <v>連動機構：連動制御器</v>
      </c>
    </row>
    <row r="93" spans="1:31" ht="15.75" customHeight="1">
      <c r="A93" s="27"/>
      <c r="B93" s="23"/>
      <c r="C93" s="27"/>
      <c r="D93" s="27"/>
      <c r="E93" s="27"/>
      <c r="F93" s="27"/>
      <c r="G93" s="27"/>
      <c r="H93" s="27"/>
      <c r="I93" s="27"/>
      <c r="J93" s="27"/>
      <c r="K93" s="27"/>
      <c r="L93" s="27"/>
      <c r="M93" s="27"/>
      <c r="N93" s="27"/>
      <c r="O93" s="27"/>
      <c r="P93" s="27"/>
      <c r="Q93" s="27"/>
      <c r="R93" s="27"/>
      <c r="S93" s="27"/>
      <c r="AC93" s="131"/>
      <c r="AD93" s="92" t="s">
        <v>525</v>
      </c>
      <c r="AE93" s="190" t="str">
        <f>'検査結果表（ﾄﾞﾚﾝﾁｬｰ入力用）'!S23</f>
        <v>連動機構：連動機構用予備電源</v>
      </c>
    </row>
    <row r="94" spans="1:31" ht="15.75" customHeight="1">
      <c r="AC94" s="131"/>
      <c r="AD94" s="92" t="s">
        <v>526</v>
      </c>
      <c r="AE94" s="190" t="str">
        <f>'検査結果表（ﾄﾞﾚﾝﾁｬｰ入力用）'!S24</f>
        <v>連動機構：連動機構用予備電源</v>
      </c>
    </row>
    <row r="95" spans="1:31" ht="15.75" customHeight="1">
      <c r="A95" s="20" t="s">
        <v>235</v>
      </c>
      <c r="AD95" s="92" t="s">
        <v>527</v>
      </c>
      <c r="AE95" s="190" t="str">
        <f>'検査結果表（ﾄﾞﾚﾝﾁｬｰ入力用）'!S25</f>
        <v>連動機構：自動作動装置</v>
      </c>
    </row>
    <row r="96" spans="1:31" ht="15.75" customHeight="1">
      <c r="A96" s="811" t="s">
        <v>110</v>
      </c>
      <c r="B96" s="811"/>
      <c r="C96" s="811"/>
      <c r="D96" s="811"/>
      <c r="E96" s="811"/>
      <c r="F96" s="811"/>
      <c r="G96" s="811"/>
      <c r="H96" s="811"/>
      <c r="I96" s="811"/>
      <c r="J96" s="811"/>
      <c r="K96" s="811"/>
      <c r="L96" s="811"/>
      <c r="M96" s="811"/>
      <c r="N96" s="811"/>
      <c r="O96" s="811"/>
      <c r="P96" s="811"/>
      <c r="Q96" s="811"/>
      <c r="R96" s="811"/>
      <c r="S96" s="811"/>
      <c r="AD96" s="92" t="s">
        <v>528</v>
      </c>
      <c r="AE96" s="190" t="str">
        <f>'検査結果表（ﾄﾞﾚﾝﾁｬｰ入力用）'!S26</f>
        <v>連動機構：手動作動装置</v>
      </c>
    </row>
    <row r="97" spans="1:31" ht="15.75" customHeight="1">
      <c r="A97" s="108"/>
      <c r="B97" s="108"/>
      <c r="C97" s="108"/>
      <c r="D97" s="108"/>
      <c r="E97" s="108"/>
      <c r="F97" s="108"/>
      <c r="G97" s="108"/>
      <c r="H97" s="108"/>
      <c r="I97" s="108"/>
      <c r="J97" s="108"/>
      <c r="K97" s="108"/>
      <c r="L97" s="108"/>
      <c r="M97" s="108"/>
      <c r="N97" s="108"/>
      <c r="O97" s="108"/>
      <c r="P97" s="108"/>
      <c r="Q97" s="108"/>
      <c r="R97" s="108"/>
      <c r="S97" s="108"/>
      <c r="AD97" s="92" t="s">
        <v>529</v>
      </c>
      <c r="AE97" s="190" t="str">
        <f>'検査結果表（ﾄﾞﾚﾝﾁｬｰ入力用）'!S27</f>
        <v>総合的な作動の状況</v>
      </c>
    </row>
    <row r="98" spans="1:31" ht="19.5" customHeight="1">
      <c r="A98" s="784" t="s">
        <v>111</v>
      </c>
      <c r="B98" s="812"/>
      <c r="C98" s="87" t="s">
        <v>112</v>
      </c>
      <c r="D98" s="88"/>
      <c r="E98" s="87" t="s">
        <v>159</v>
      </c>
      <c r="F98" s="89"/>
      <c r="G98" s="89"/>
      <c r="H98" s="88"/>
      <c r="I98" s="788" t="s">
        <v>160</v>
      </c>
      <c r="J98" s="789"/>
      <c r="K98" s="789"/>
      <c r="L98" s="789"/>
      <c r="M98" s="789"/>
      <c r="N98" s="789"/>
      <c r="O98" s="789"/>
      <c r="P98" s="789"/>
      <c r="Q98" s="789"/>
      <c r="R98" s="789"/>
      <c r="S98" s="790"/>
      <c r="AD98" s="92" t="s">
        <v>530</v>
      </c>
      <c r="AE98" s="190" t="str">
        <f>'検査結果表（ﾄﾞﾚﾝﾁｬｰ入力用）'!S28</f>
        <v>総合的な作動の状況</v>
      </c>
    </row>
    <row r="99" spans="1:31" ht="19.5" customHeight="1">
      <c r="A99" s="786"/>
      <c r="B99" s="813"/>
      <c r="C99" s="398"/>
      <c r="D99" s="399"/>
      <c r="E99" s="791" t="str">
        <f>IF(OR($C99="",$D99=""),"",IF($C99&amp;$D99="","",IFERROR(VLOOKUP($C99&amp;$D99,$AD$2:$AE$100,2,FALSE),"")))</f>
        <v/>
      </c>
      <c r="F99" s="792"/>
      <c r="G99" s="792"/>
      <c r="H99" s="793"/>
      <c r="I99" s="99"/>
      <c r="J99" s="400" t="s">
        <v>634</v>
      </c>
      <c r="K99" s="101" t="s">
        <v>165</v>
      </c>
      <c r="L99" s="100"/>
      <c r="M99" s="100"/>
      <c r="N99" s="100"/>
      <c r="O99" s="400" t="s">
        <v>634</v>
      </c>
      <c r="P99" s="101" t="s">
        <v>137</v>
      </c>
      <c r="Q99" s="100"/>
      <c r="R99" s="100"/>
      <c r="S99" s="98"/>
      <c r="AD99" s="92" t="s">
        <v>603</v>
      </c>
      <c r="AE99" s="190" t="str">
        <f>'検査結果表（ﾄﾞﾚﾝﾁｬｰ入力用）'!S29</f>
        <v>検査実施不可等</v>
      </c>
    </row>
    <row r="100" spans="1:31" ht="18" customHeight="1">
      <c r="A100" s="794" t="s">
        <v>113</v>
      </c>
      <c r="B100" s="795"/>
      <c r="C100" s="795"/>
      <c r="D100" s="795"/>
      <c r="E100" s="795"/>
      <c r="F100" s="796"/>
      <c r="G100" s="109" t="s">
        <v>415</v>
      </c>
      <c r="H100" s="803"/>
      <c r="I100" s="803"/>
      <c r="J100" s="803"/>
      <c r="K100" s="803"/>
      <c r="L100" s="803"/>
      <c r="M100" s="803"/>
      <c r="N100" s="803"/>
      <c r="O100" s="803"/>
      <c r="P100" s="803"/>
      <c r="Q100" s="803"/>
      <c r="R100" s="803"/>
      <c r="S100" s="804"/>
      <c r="AD100" s="92"/>
      <c r="AE100" s="93"/>
    </row>
    <row r="101" spans="1:31" ht="18" customHeight="1">
      <c r="A101" s="797"/>
      <c r="B101" s="798"/>
      <c r="C101" s="798"/>
      <c r="D101" s="798"/>
      <c r="E101" s="798"/>
      <c r="F101" s="799"/>
      <c r="G101" s="805"/>
      <c r="H101" s="806"/>
      <c r="I101" s="806"/>
      <c r="J101" s="806"/>
      <c r="K101" s="806"/>
      <c r="L101" s="806"/>
      <c r="M101" s="806"/>
      <c r="N101" s="806"/>
      <c r="O101" s="806"/>
      <c r="P101" s="806"/>
      <c r="Q101" s="806"/>
      <c r="R101" s="806"/>
      <c r="S101" s="807"/>
      <c r="AD101" s="92"/>
      <c r="AE101" s="93"/>
    </row>
    <row r="102" spans="1:31" ht="18" customHeight="1">
      <c r="A102" s="797"/>
      <c r="B102" s="798"/>
      <c r="C102" s="798"/>
      <c r="D102" s="798"/>
      <c r="E102" s="798"/>
      <c r="F102" s="799"/>
      <c r="G102" s="805"/>
      <c r="H102" s="806"/>
      <c r="I102" s="806"/>
      <c r="J102" s="806"/>
      <c r="K102" s="806"/>
      <c r="L102" s="806"/>
      <c r="M102" s="806"/>
      <c r="N102" s="806"/>
      <c r="O102" s="806"/>
      <c r="P102" s="806"/>
      <c r="Q102" s="806"/>
      <c r="R102" s="806"/>
      <c r="S102" s="807"/>
      <c r="AD102" s="92"/>
      <c r="AE102" s="93"/>
    </row>
    <row r="103" spans="1:31" ht="18" customHeight="1">
      <c r="A103" s="797"/>
      <c r="B103" s="798"/>
      <c r="C103" s="798"/>
      <c r="D103" s="798"/>
      <c r="E103" s="798"/>
      <c r="F103" s="799"/>
      <c r="G103" s="805"/>
      <c r="H103" s="806"/>
      <c r="I103" s="806"/>
      <c r="J103" s="806"/>
      <c r="K103" s="806"/>
      <c r="L103" s="806"/>
      <c r="M103" s="806"/>
      <c r="N103" s="806"/>
      <c r="O103" s="806"/>
      <c r="P103" s="806"/>
      <c r="Q103" s="806"/>
      <c r="R103" s="806"/>
      <c r="S103" s="807"/>
      <c r="AD103" s="92"/>
      <c r="AE103" s="93"/>
    </row>
    <row r="104" spans="1:31" ht="18" customHeight="1">
      <c r="A104" s="797"/>
      <c r="B104" s="798"/>
      <c r="C104" s="798"/>
      <c r="D104" s="798"/>
      <c r="E104" s="798"/>
      <c r="F104" s="799"/>
      <c r="G104" s="805"/>
      <c r="H104" s="806"/>
      <c r="I104" s="806"/>
      <c r="J104" s="806"/>
      <c r="K104" s="806"/>
      <c r="L104" s="806"/>
      <c r="M104" s="806"/>
      <c r="N104" s="806"/>
      <c r="O104" s="806"/>
      <c r="P104" s="806"/>
      <c r="Q104" s="806"/>
      <c r="R104" s="806"/>
      <c r="S104" s="807"/>
      <c r="AD104" s="92"/>
      <c r="AE104" s="93"/>
    </row>
    <row r="105" spans="1:31" ht="18" customHeight="1">
      <c r="A105" s="797"/>
      <c r="B105" s="798"/>
      <c r="C105" s="798"/>
      <c r="D105" s="798"/>
      <c r="E105" s="798"/>
      <c r="F105" s="799"/>
      <c r="G105" s="805"/>
      <c r="H105" s="806"/>
      <c r="I105" s="806"/>
      <c r="J105" s="806"/>
      <c r="K105" s="806"/>
      <c r="L105" s="806"/>
      <c r="M105" s="806"/>
      <c r="N105" s="806"/>
      <c r="O105" s="806"/>
      <c r="P105" s="806"/>
      <c r="Q105" s="806"/>
      <c r="R105" s="806"/>
      <c r="S105" s="807"/>
    </row>
    <row r="106" spans="1:31" ht="18" customHeight="1">
      <c r="A106" s="797"/>
      <c r="B106" s="798"/>
      <c r="C106" s="798"/>
      <c r="D106" s="798"/>
      <c r="E106" s="798"/>
      <c r="F106" s="799"/>
      <c r="G106" s="805"/>
      <c r="H106" s="806"/>
      <c r="I106" s="806"/>
      <c r="J106" s="806"/>
      <c r="K106" s="806"/>
      <c r="L106" s="806"/>
      <c r="M106" s="806"/>
      <c r="N106" s="806"/>
      <c r="O106" s="806"/>
      <c r="P106" s="806"/>
      <c r="Q106" s="806"/>
      <c r="R106" s="806"/>
      <c r="S106" s="807"/>
    </row>
    <row r="107" spans="1:31" ht="18" customHeight="1">
      <c r="A107" s="797"/>
      <c r="B107" s="798"/>
      <c r="C107" s="798"/>
      <c r="D107" s="798"/>
      <c r="E107" s="798"/>
      <c r="F107" s="799"/>
      <c r="G107" s="805"/>
      <c r="H107" s="806"/>
      <c r="I107" s="806"/>
      <c r="J107" s="806"/>
      <c r="K107" s="806"/>
      <c r="L107" s="806"/>
      <c r="M107" s="806"/>
      <c r="N107" s="806"/>
      <c r="O107" s="806"/>
      <c r="P107" s="806"/>
      <c r="Q107" s="806"/>
      <c r="R107" s="806"/>
      <c r="S107" s="807"/>
    </row>
    <row r="108" spans="1:31" ht="18" customHeight="1">
      <c r="A108" s="797"/>
      <c r="B108" s="798"/>
      <c r="C108" s="798"/>
      <c r="D108" s="798"/>
      <c r="E108" s="798"/>
      <c r="F108" s="799"/>
      <c r="G108" s="805"/>
      <c r="H108" s="806"/>
      <c r="I108" s="806"/>
      <c r="J108" s="806"/>
      <c r="K108" s="806"/>
      <c r="L108" s="806"/>
      <c r="M108" s="806"/>
      <c r="N108" s="806"/>
      <c r="O108" s="806"/>
      <c r="P108" s="806"/>
      <c r="Q108" s="806"/>
      <c r="R108" s="806"/>
      <c r="S108" s="807"/>
    </row>
    <row r="109" spans="1:31" ht="18" customHeight="1">
      <c r="A109" s="797"/>
      <c r="B109" s="798"/>
      <c r="C109" s="798"/>
      <c r="D109" s="798"/>
      <c r="E109" s="798"/>
      <c r="F109" s="799"/>
      <c r="G109" s="805"/>
      <c r="H109" s="806"/>
      <c r="I109" s="806"/>
      <c r="J109" s="806"/>
      <c r="K109" s="806"/>
      <c r="L109" s="806"/>
      <c r="M109" s="806"/>
      <c r="N109" s="806"/>
      <c r="O109" s="806"/>
      <c r="P109" s="806"/>
      <c r="Q109" s="806"/>
      <c r="R109" s="806"/>
      <c r="S109" s="807"/>
    </row>
    <row r="110" spans="1:31" ht="18" customHeight="1">
      <c r="A110" s="797"/>
      <c r="B110" s="798"/>
      <c r="C110" s="798"/>
      <c r="D110" s="798"/>
      <c r="E110" s="798"/>
      <c r="F110" s="799"/>
      <c r="G110" s="805"/>
      <c r="H110" s="806"/>
      <c r="I110" s="806"/>
      <c r="J110" s="806"/>
      <c r="K110" s="806"/>
      <c r="L110" s="806"/>
      <c r="M110" s="806"/>
      <c r="N110" s="806"/>
      <c r="O110" s="806"/>
      <c r="P110" s="806"/>
      <c r="Q110" s="806"/>
      <c r="R110" s="806"/>
      <c r="S110" s="807"/>
    </row>
    <row r="111" spans="1:31" ht="18" customHeight="1">
      <c r="A111" s="797"/>
      <c r="B111" s="798"/>
      <c r="C111" s="798"/>
      <c r="D111" s="798"/>
      <c r="E111" s="798"/>
      <c r="F111" s="799"/>
      <c r="G111" s="805"/>
      <c r="H111" s="806"/>
      <c r="I111" s="806"/>
      <c r="J111" s="806"/>
      <c r="K111" s="806"/>
      <c r="L111" s="806"/>
      <c r="M111" s="806"/>
      <c r="N111" s="806"/>
      <c r="O111" s="806"/>
      <c r="P111" s="806"/>
      <c r="Q111" s="806"/>
      <c r="R111" s="806"/>
      <c r="S111" s="807"/>
    </row>
    <row r="112" spans="1:31" ht="18" customHeight="1">
      <c r="A112" s="797"/>
      <c r="B112" s="798"/>
      <c r="C112" s="798"/>
      <c r="D112" s="798"/>
      <c r="E112" s="798"/>
      <c r="F112" s="799"/>
      <c r="G112" s="805"/>
      <c r="H112" s="806"/>
      <c r="I112" s="806"/>
      <c r="J112" s="806"/>
      <c r="K112" s="806"/>
      <c r="L112" s="806"/>
      <c r="M112" s="806"/>
      <c r="N112" s="806"/>
      <c r="O112" s="806"/>
      <c r="P112" s="806"/>
      <c r="Q112" s="806"/>
      <c r="R112" s="806"/>
      <c r="S112" s="807"/>
    </row>
    <row r="113" spans="1:19" ht="18" customHeight="1">
      <c r="A113" s="797"/>
      <c r="B113" s="798"/>
      <c r="C113" s="798"/>
      <c r="D113" s="798"/>
      <c r="E113" s="798"/>
      <c r="F113" s="799"/>
      <c r="G113" s="805"/>
      <c r="H113" s="806"/>
      <c r="I113" s="806"/>
      <c r="J113" s="806"/>
      <c r="K113" s="806"/>
      <c r="L113" s="806"/>
      <c r="M113" s="806"/>
      <c r="N113" s="806"/>
      <c r="O113" s="806"/>
      <c r="P113" s="806"/>
      <c r="Q113" s="806"/>
      <c r="R113" s="806"/>
      <c r="S113" s="807"/>
    </row>
    <row r="114" spans="1:19" ht="18" customHeight="1">
      <c r="A114" s="800"/>
      <c r="B114" s="801"/>
      <c r="C114" s="801"/>
      <c r="D114" s="801"/>
      <c r="E114" s="801"/>
      <c r="F114" s="802"/>
      <c r="G114" s="808"/>
      <c r="H114" s="809"/>
      <c r="I114" s="809"/>
      <c r="J114" s="809"/>
      <c r="K114" s="809"/>
      <c r="L114" s="809"/>
      <c r="M114" s="809"/>
      <c r="N114" s="809"/>
      <c r="O114" s="809"/>
      <c r="P114" s="809"/>
      <c r="Q114" s="809"/>
      <c r="R114" s="809"/>
      <c r="S114" s="810"/>
    </row>
    <row r="115" spans="1:19" ht="19.5" customHeight="1">
      <c r="A115" s="20"/>
      <c r="B115" s="30"/>
      <c r="C115" s="30"/>
      <c r="D115" s="30"/>
      <c r="E115" s="30"/>
      <c r="F115" s="30"/>
      <c r="G115" s="30"/>
      <c r="H115" s="30"/>
      <c r="I115" s="30"/>
      <c r="J115" s="30"/>
      <c r="K115" s="30"/>
      <c r="L115" s="30"/>
      <c r="M115" s="30"/>
      <c r="N115" s="30"/>
      <c r="O115" s="30"/>
      <c r="P115" s="30"/>
      <c r="Q115" s="30"/>
      <c r="R115" s="30"/>
      <c r="S115" s="30"/>
    </row>
    <row r="116" spans="1:19" ht="19.5" customHeight="1">
      <c r="A116" s="784" t="s">
        <v>111</v>
      </c>
      <c r="B116" s="785"/>
      <c r="C116" s="87" t="s">
        <v>112</v>
      </c>
      <c r="D116" s="88"/>
      <c r="E116" s="87" t="s">
        <v>159</v>
      </c>
      <c r="F116" s="89"/>
      <c r="G116" s="89"/>
      <c r="H116" s="88"/>
      <c r="I116" s="788" t="s">
        <v>160</v>
      </c>
      <c r="J116" s="789"/>
      <c r="K116" s="789"/>
      <c r="L116" s="789"/>
      <c r="M116" s="789"/>
      <c r="N116" s="789"/>
      <c r="O116" s="789"/>
      <c r="P116" s="789"/>
      <c r="Q116" s="789"/>
      <c r="R116" s="789"/>
      <c r="S116" s="790"/>
    </row>
    <row r="117" spans="1:19" ht="19.5" customHeight="1">
      <c r="A117" s="786"/>
      <c r="B117" s="787"/>
      <c r="C117" s="398"/>
      <c r="D117" s="399"/>
      <c r="E117" s="791" t="str">
        <f>IF(OR($C117="",$D117=""),"",IF($C117&amp;$D117="","",IFERROR(VLOOKUP($C117&amp;$D117,$AD$2:$AE$100,2,FALSE),"")))</f>
        <v/>
      </c>
      <c r="F117" s="792"/>
      <c r="G117" s="792"/>
      <c r="H117" s="793"/>
      <c r="I117" s="99"/>
      <c r="J117" s="400" t="s">
        <v>634</v>
      </c>
      <c r="K117" s="101" t="s">
        <v>165</v>
      </c>
      <c r="L117" s="100"/>
      <c r="M117" s="100"/>
      <c r="N117" s="100"/>
      <c r="O117" s="400" t="s">
        <v>634</v>
      </c>
      <c r="P117" s="101" t="s">
        <v>137</v>
      </c>
      <c r="Q117" s="100"/>
      <c r="R117" s="100"/>
      <c r="S117" s="98"/>
    </row>
    <row r="118" spans="1:19" ht="18" customHeight="1">
      <c r="A118" s="794" t="s">
        <v>113</v>
      </c>
      <c r="B118" s="795"/>
      <c r="C118" s="795"/>
      <c r="D118" s="795"/>
      <c r="E118" s="795"/>
      <c r="F118" s="796"/>
      <c r="G118" s="109" t="s">
        <v>415</v>
      </c>
      <c r="H118" s="803"/>
      <c r="I118" s="803"/>
      <c r="J118" s="803"/>
      <c r="K118" s="803"/>
      <c r="L118" s="803"/>
      <c r="M118" s="803"/>
      <c r="N118" s="803"/>
      <c r="O118" s="803"/>
      <c r="P118" s="803"/>
      <c r="Q118" s="803"/>
      <c r="R118" s="803"/>
      <c r="S118" s="804"/>
    </row>
    <row r="119" spans="1:19" ht="18" customHeight="1">
      <c r="A119" s="797"/>
      <c r="B119" s="798"/>
      <c r="C119" s="798"/>
      <c r="D119" s="798"/>
      <c r="E119" s="798"/>
      <c r="F119" s="799"/>
      <c r="G119" s="805"/>
      <c r="H119" s="806"/>
      <c r="I119" s="806"/>
      <c r="J119" s="806"/>
      <c r="K119" s="806"/>
      <c r="L119" s="806"/>
      <c r="M119" s="806"/>
      <c r="N119" s="806"/>
      <c r="O119" s="806"/>
      <c r="P119" s="806"/>
      <c r="Q119" s="806"/>
      <c r="R119" s="806"/>
      <c r="S119" s="807"/>
    </row>
    <row r="120" spans="1:19" ht="18" customHeight="1">
      <c r="A120" s="797"/>
      <c r="B120" s="798"/>
      <c r="C120" s="798"/>
      <c r="D120" s="798"/>
      <c r="E120" s="798"/>
      <c r="F120" s="799"/>
      <c r="G120" s="805"/>
      <c r="H120" s="806"/>
      <c r="I120" s="806"/>
      <c r="J120" s="806"/>
      <c r="K120" s="806"/>
      <c r="L120" s="806"/>
      <c r="M120" s="806"/>
      <c r="N120" s="806"/>
      <c r="O120" s="806"/>
      <c r="P120" s="806"/>
      <c r="Q120" s="806"/>
      <c r="R120" s="806"/>
      <c r="S120" s="807"/>
    </row>
    <row r="121" spans="1:19" ht="18" customHeight="1">
      <c r="A121" s="797"/>
      <c r="B121" s="798"/>
      <c r="C121" s="798"/>
      <c r="D121" s="798"/>
      <c r="E121" s="798"/>
      <c r="F121" s="799"/>
      <c r="G121" s="805"/>
      <c r="H121" s="806"/>
      <c r="I121" s="806"/>
      <c r="J121" s="806"/>
      <c r="K121" s="806"/>
      <c r="L121" s="806"/>
      <c r="M121" s="806"/>
      <c r="N121" s="806"/>
      <c r="O121" s="806"/>
      <c r="P121" s="806"/>
      <c r="Q121" s="806"/>
      <c r="R121" s="806"/>
      <c r="S121" s="807"/>
    </row>
    <row r="122" spans="1:19" ht="18" customHeight="1">
      <c r="A122" s="797"/>
      <c r="B122" s="798"/>
      <c r="C122" s="798"/>
      <c r="D122" s="798"/>
      <c r="E122" s="798"/>
      <c r="F122" s="799"/>
      <c r="G122" s="805"/>
      <c r="H122" s="806"/>
      <c r="I122" s="806"/>
      <c r="J122" s="806"/>
      <c r="K122" s="806"/>
      <c r="L122" s="806"/>
      <c r="M122" s="806"/>
      <c r="N122" s="806"/>
      <c r="O122" s="806"/>
      <c r="P122" s="806"/>
      <c r="Q122" s="806"/>
      <c r="R122" s="806"/>
      <c r="S122" s="807"/>
    </row>
    <row r="123" spans="1:19" ht="18" customHeight="1">
      <c r="A123" s="797"/>
      <c r="B123" s="798"/>
      <c r="C123" s="798"/>
      <c r="D123" s="798"/>
      <c r="E123" s="798"/>
      <c r="F123" s="799"/>
      <c r="G123" s="805"/>
      <c r="H123" s="806"/>
      <c r="I123" s="806"/>
      <c r="J123" s="806"/>
      <c r="K123" s="806"/>
      <c r="L123" s="806"/>
      <c r="M123" s="806"/>
      <c r="N123" s="806"/>
      <c r="O123" s="806"/>
      <c r="P123" s="806"/>
      <c r="Q123" s="806"/>
      <c r="R123" s="806"/>
      <c r="S123" s="807"/>
    </row>
    <row r="124" spans="1:19" ht="18" customHeight="1">
      <c r="A124" s="797"/>
      <c r="B124" s="798"/>
      <c r="C124" s="798"/>
      <c r="D124" s="798"/>
      <c r="E124" s="798"/>
      <c r="F124" s="799"/>
      <c r="G124" s="805"/>
      <c r="H124" s="806"/>
      <c r="I124" s="806"/>
      <c r="J124" s="806"/>
      <c r="K124" s="806"/>
      <c r="L124" s="806"/>
      <c r="M124" s="806"/>
      <c r="N124" s="806"/>
      <c r="O124" s="806"/>
      <c r="P124" s="806"/>
      <c r="Q124" s="806"/>
      <c r="R124" s="806"/>
      <c r="S124" s="807"/>
    </row>
    <row r="125" spans="1:19" ht="18" customHeight="1">
      <c r="A125" s="797"/>
      <c r="B125" s="798"/>
      <c r="C125" s="798"/>
      <c r="D125" s="798"/>
      <c r="E125" s="798"/>
      <c r="F125" s="799"/>
      <c r="G125" s="805"/>
      <c r="H125" s="806"/>
      <c r="I125" s="806"/>
      <c r="J125" s="806"/>
      <c r="K125" s="806"/>
      <c r="L125" s="806"/>
      <c r="M125" s="806"/>
      <c r="N125" s="806"/>
      <c r="O125" s="806"/>
      <c r="P125" s="806"/>
      <c r="Q125" s="806"/>
      <c r="R125" s="806"/>
      <c r="S125" s="807"/>
    </row>
    <row r="126" spans="1:19" ht="18" customHeight="1">
      <c r="A126" s="797"/>
      <c r="B126" s="798"/>
      <c r="C126" s="798"/>
      <c r="D126" s="798"/>
      <c r="E126" s="798"/>
      <c r="F126" s="799"/>
      <c r="G126" s="805"/>
      <c r="H126" s="806"/>
      <c r="I126" s="806"/>
      <c r="J126" s="806"/>
      <c r="K126" s="806"/>
      <c r="L126" s="806"/>
      <c r="M126" s="806"/>
      <c r="N126" s="806"/>
      <c r="O126" s="806"/>
      <c r="P126" s="806"/>
      <c r="Q126" s="806"/>
      <c r="R126" s="806"/>
      <c r="S126" s="807"/>
    </row>
    <row r="127" spans="1:19" ht="18" customHeight="1">
      <c r="A127" s="797"/>
      <c r="B127" s="798"/>
      <c r="C127" s="798"/>
      <c r="D127" s="798"/>
      <c r="E127" s="798"/>
      <c r="F127" s="799"/>
      <c r="G127" s="805"/>
      <c r="H127" s="806"/>
      <c r="I127" s="806"/>
      <c r="J127" s="806"/>
      <c r="K127" s="806"/>
      <c r="L127" s="806"/>
      <c r="M127" s="806"/>
      <c r="N127" s="806"/>
      <c r="O127" s="806"/>
      <c r="P127" s="806"/>
      <c r="Q127" s="806"/>
      <c r="R127" s="806"/>
      <c r="S127" s="807"/>
    </row>
    <row r="128" spans="1:19" ht="18" customHeight="1">
      <c r="A128" s="797"/>
      <c r="B128" s="798"/>
      <c r="C128" s="798"/>
      <c r="D128" s="798"/>
      <c r="E128" s="798"/>
      <c r="F128" s="799"/>
      <c r="G128" s="805"/>
      <c r="H128" s="806"/>
      <c r="I128" s="806"/>
      <c r="J128" s="806"/>
      <c r="K128" s="806"/>
      <c r="L128" s="806"/>
      <c r="M128" s="806"/>
      <c r="N128" s="806"/>
      <c r="O128" s="806"/>
      <c r="P128" s="806"/>
      <c r="Q128" s="806"/>
      <c r="R128" s="806"/>
      <c r="S128" s="807"/>
    </row>
    <row r="129" spans="1:19" ht="18" customHeight="1">
      <c r="A129" s="797"/>
      <c r="B129" s="798"/>
      <c r="C129" s="798"/>
      <c r="D129" s="798"/>
      <c r="E129" s="798"/>
      <c r="F129" s="799"/>
      <c r="G129" s="805"/>
      <c r="H129" s="806"/>
      <c r="I129" s="806"/>
      <c r="J129" s="806"/>
      <c r="K129" s="806"/>
      <c r="L129" s="806"/>
      <c r="M129" s="806"/>
      <c r="N129" s="806"/>
      <c r="O129" s="806"/>
      <c r="P129" s="806"/>
      <c r="Q129" s="806"/>
      <c r="R129" s="806"/>
      <c r="S129" s="807"/>
    </row>
    <row r="130" spans="1:19" ht="18" customHeight="1">
      <c r="A130" s="797"/>
      <c r="B130" s="798"/>
      <c r="C130" s="798"/>
      <c r="D130" s="798"/>
      <c r="E130" s="798"/>
      <c r="F130" s="799"/>
      <c r="G130" s="805"/>
      <c r="H130" s="806"/>
      <c r="I130" s="806"/>
      <c r="J130" s="806"/>
      <c r="K130" s="806"/>
      <c r="L130" s="806"/>
      <c r="M130" s="806"/>
      <c r="N130" s="806"/>
      <c r="O130" s="806"/>
      <c r="P130" s="806"/>
      <c r="Q130" s="806"/>
      <c r="R130" s="806"/>
      <c r="S130" s="807"/>
    </row>
    <row r="131" spans="1:19" ht="18" customHeight="1">
      <c r="A131" s="797"/>
      <c r="B131" s="798"/>
      <c r="C131" s="798"/>
      <c r="D131" s="798"/>
      <c r="E131" s="798"/>
      <c r="F131" s="799"/>
      <c r="G131" s="805"/>
      <c r="H131" s="806"/>
      <c r="I131" s="806"/>
      <c r="J131" s="806"/>
      <c r="K131" s="806"/>
      <c r="L131" s="806"/>
      <c r="M131" s="806"/>
      <c r="N131" s="806"/>
      <c r="O131" s="806"/>
      <c r="P131" s="806"/>
      <c r="Q131" s="806"/>
      <c r="R131" s="806"/>
      <c r="S131" s="807"/>
    </row>
    <row r="132" spans="1:19" ht="18" customHeight="1">
      <c r="A132" s="800"/>
      <c r="B132" s="801"/>
      <c r="C132" s="801"/>
      <c r="D132" s="801"/>
      <c r="E132" s="801"/>
      <c r="F132" s="802"/>
      <c r="G132" s="808"/>
      <c r="H132" s="809"/>
      <c r="I132" s="809"/>
      <c r="J132" s="809"/>
      <c r="K132" s="809"/>
      <c r="L132" s="809"/>
      <c r="M132" s="809"/>
      <c r="N132" s="809"/>
      <c r="O132" s="809"/>
      <c r="P132" s="809"/>
      <c r="Q132" s="809"/>
      <c r="R132" s="809"/>
      <c r="S132" s="810"/>
    </row>
    <row r="133" spans="1:19" ht="19.5" customHeight="1">
      <c r="A133" s="781" t="s">
        <v>114</v>
      </c>
      <c r="B133" s="781"/>
      <c r="C133" s="25"/>
      <c r="D133" s="25"/>
      <c r="E133" s="25"/>
      <c r="F133" s="25"/>
      <c r="G133" s="26"/>
      <c r="H133" s="26"/>
      <c r="I133" s="26"/>
      <c r="J133" s="26"/>
      <c r="K133" s="26"/>
      <c r="L133" s="26"/>
      <c r="M133" s="26"/>
      <c r="N133" s="26"/>
      <c r="O133" s="26"/>
      <c r="P133" s="26"/>
      <c r="Q133" s="26"/>
      <c r="R133" s="26"/>
      <c r="S133" s="26"/>
    </row>
    <row r="134" spans="1:19" ht="33.75" customHeight="1">
      <c r="A134" s="28" t="s">
        <v>115</v>
      </c>
      <c r="B134" s="782" t="s">
        <v>239</v>
      </c>
      <c r="C134" s="782"/>
      <c r="D134" s="782"/>
      <c r="E134" s="782"/>
      <c r="F134" s="782"/>
      <c r="G134" s="782"/>
      <c r="H134" s="782"/>
      <c r="I134" s="782"/>
      <c r="J134" s="782"/>
      <c r="K134" s="782"/>
      <c r="L134" s="782"/>
      <c r="M134" s="782"/>
      <c r="N134" s="782"/>
      <c r="O134" s="782"/>
      <c r="P134" s="782"/>
      <c r="Q134" s="782"/>
      <c r="R134" s="782"/>
      <c r="S134" s="782"/>
    </row>
    <row r="135" spans="1:19" ht="15" customHeight="1">
      <c r="A135" s="28" t="s">
        <v>116</v>
      </c>
      <c r="B135" s="29" t="s">
        <v>238</v>
      </c>
      <c r="C135" s="29"/>
      <c r="D135" s="29"/>
      <c r="E135" s="29"/>
      <c r="F135" s="29"/>
      <c r="G135" s="29"/>
      <c r="H135" s="29"/>
      <c r="I135" s="29"/>
      <c r="J135" s="29"/>
      <c r="K135" s="29"/>
      <c r="L135" s="29"/>
      <c r="M135" s="29"/>
      <c r="N135" s="29"/>
      <c r="O135" s="29"/>
      <c r="P135" s="29"/>
      <c r="Q135" s="29"/>
      <c r="R135" s="29"/>
      <c r="S135" s="29"/>
    </row>
    <row r="136" spans="1:19" ht="15" customHeight="1">
      <c r="A136" s="28" t="s">
        <v>117</v>
      </c>
      <c r="B136" s="29" t="s">
        <v>236</v>
      </c>
      <c r="C136" s="29"/>
      <c r="D136" s="29"/>
      <c r="E136" s="29"/>
      <c r="F136" s="29"/>
      <c r="G136" s="29"/>
      <c r="H136" s="29"/>
      <c r="I136" s="29"/>
      <c r="J136" s="29"/>
      <c r="K136" s="29"/>
      <c r="L136" s="29"/>
      <c r="M136" s="29"/>
      <c r="N136" s="29"/>
      <c r="O136" s="29"/>
      <c r="P136" s="29"/>
      <c r="Q136" s="29"/>
      <c r="R136" s="29"/>
      <c r="S136" s="29"/>
    </row>
    <row r="137" spans="1:19" ht="19.5" customHeight="1">
      <c r="A137" s="28" t="s">
        <v>118</v>
      </c>
      <c r="B137" s="783" t="s">
        <v>237</v>
      </c>
      <c r="C137" s="783"/>
      <c r="D137" s="783"/>
      <c r="E137" s="783"/>
      <c r="F137" s="783"/>
      <c r="G137" s="783"/>
      <c r="H137" s="783"/>
      <c r="I137" s="783"/>
      <c r="J137" s="783"/>
      <c r="K137" s="783"/>
      <c r="L137" s="783"/>
      <c r="M137" s="783"/>
      <c r="N137" s="783"/>
      <c r="O137" s="783"/>
      <c r="P137" s="783"/>
      <c r="Q137" s="783"/>
      <c r="R137" s="783"/>
      <c r="S137" s="783"/>
    </row>
    <row r="138" spans="1:19" ht="15" customHeight="1">
      <c r="A138" s="28" t="s">
        <v>119</v>
      </c>
      <c r="B138" s="29" t="s">
        <v>240</v>
      </c>
      <c r="C138" s="29"/>
      <c r="D138" s="29"/>
      <c r="E138" s="29"/>
      <c r="F138" s="29"/>
      <c r="G138" s="29"/>
      <c r="H138" s="29"/>
      <c r="I138" s="29"/>
      <c r="J138" s="29"/>
      <c r="K138" s="29"/>
      <c r="L138" s="29"/>
      <c r="M138" s="29"/>
      <c r="N138" s="29"/>
      <c r="O138" s="29"/>
      <c r="P138" s="29"/>
      <c r="Q138" s="29"/>
      <c r="R138" s="29"/>
      <c r="S138" s="29"/>
    </row>
    <row r="139" spans="1:19" ht="15.75" customHeight="1">
      <c r="A139" s="27"/>
      <c r="B139" s="27"/>
      <c r="C139" s="27"/>
      <c r="D139" s="27"/>
      <c r="E139" s="27"/>
      <c r="F139" s="27"/>
      <c r="G139" s="27"/>
      <c r="H139" s="27"/>
      <c r="I139" s="27"/>
      <c r="J139" s="27"/>
      <c r="K139" s="27"/>
      <c r="L139" s="27"/>
      <c r="M139" s="27"/>
      <c r="N139" s="27"/>
      <c r="O139" s="27"/>
      <c r="P139" s="27"/>
      <c r="Q139" s="27"/>
      <c r="R139" s="27"/>
      <c r="S139" s="27"/>
    </row>
    <row r="140" spans="1:19" ht="15.75" customHeight="1">
      <c r="A140" s="27"/>
      <c r="B140" s="23"/>
      <c r="C140" s="27"/>
      <c r="D140" s="27"/>
      <c r="E140" s="27"/>
      <c r="F140" s="27"/>
      <c r="G140" s="27"/>
      <c r="H140" s="27"/>
      <c r="I140" s="27"/>
      <c r="J140" s="27"/>
      <c r="K140" s="27"/>
      <c r="L140" s="27"/>
      <c r="M140" s="27"/>
      <c r="N140" s="27"/>
      <c r="O140" s="27"/>
      <c r="P140" s="27"/>
      <c r="Q140" s="27"/>
      <c r="R140" s="27"/>
      <c r="S140" s="27"/>
    </row>
    <row r="141" spans="1:19" ht="15.75" customHeight="1"/>
    <row r="142" spans="1:19" ht="15.75" customHeight="1">
      <c r="A142" s="20" t="s">
        <v>235</v>
      </c>
    </row>
    <row r="143" spans="1:19" ht="15.75" customHeight="1">
      <c r="A143" s="811" t="s">
        <v>110</v>
      </c>
      <c r="B143" s="811"/>
      <c r="C143" s="811"/>
      <c r="D143" s="811"/>
      <c r="E143" s="811"/>
      <c r="F143" s="811"/>
      <c r="G143" s="811"/>
      <c r="H143" s="811"/>
      <c r="I143" s="811"/>
      <c r="J143" s="811"/>
      <c r="K143" s="811"/>
      <c r="L143" s="811"/>
      <c r="M143" s="811"/>
      <c r="N143" s="811"/>
      <c r="O143" s="811"/>
      <c r="P143" s="811"/>
      <c r="Q143" s="811"/>
      <c r="R143" s="811"/>
      <c r="S143" s="811"/>
    </row>
    <row r="144" spans="1:19" ht="15.75" customHeight="1">
      <c r="A144" s="108"/>
      <c r="B144" s="108"/>
      <c r="C144" s="108"/>
      <c r="D144" s="108"/>
      <c r="E144" s="108"/>
      <c r="F144" s="108"/>
      <c r="G144" s="108"/>
      <c r="H144" s="108"/>
      <c r="I144" s="108"/>
      <c r="J144" s="108"/>
      <c r="K144" s="108"/>
      <c r="L144" s="108"/>
      <c r="M144" s="108"/>
      <c r="N144" s="108"/>
      <c r="O144" s="108"/>
      <c r="P144" s="108"/>
      <c r="Q144" s="108"/>
      <c r="R144" s="108"/>
      <c r="S144" s="108"/>
    </row>
    <row r="145" spans="1:19" ht="19.5" customHeight="1">
      <c r="A145" s="784" t="s">
        <v>111</v>
      </c>
      <c r="B145" s="812"/>
      <c r="C145" s="87" t="s">
        <v>112</v>
      </c>
      <c r="D145" s="88"/>
      <c r="E145" s="87" t="s">
        <v>159</v>
      </c>
      <c r="F145" s="89"/>
      <c r="G145" s="89"/>
      <c r="H145" s="88"/>
      <c r="I145" s="788" t="s">
        <v>160</v>
      </c>
      <c r="J145" s="789"/>
      <c r="K145" s="789"/>
      <c r="L145" s="789"/>
      <c r="M145" s="789"/>
      <c r="N145" s="789"/>
      <c r="O145" s="789"/>
      <c r="P145" s="789"/>
      <c r="Q145" s="789"/>
      <c r="R145" s="789"/>
      <c r="S145" s="790"/>
    </row>
    <row r="146" spans="1:19" ht="19.5" customHeight="1">
      <c r="A146" s="786"/>
      <c r="B146" s="813"/>
      <c r="C146" s="398"/>
      <c r="D146" s="399"/>
      <c r="E146" s="791" t="str">
        <f>IF(OR($C146="",$D146=""),"",IF($C146&amp;$D146="","",IFERROR(VLOOKUP($C146&amp;$D146,$AD$2:$AE$100,2,FALSE),"")))</f>
        <v/>
      </c>
      <c r="F146" s="792"/>
      <c r="G146" s="792"/>
      <c r="H146" s="793"/>
      <c r="I146" s="99"/>
      <c r="J146" s="400" t="s">
        <v>634</v>
      </c>
      <c r="K146" s="101" t="s">
        <v>165</v>
      </c>
      <c r="L146" s="100"/>
      <c r="M146" s="100"/>
      <c r="N146" s="100"/>
      <c r="O146" s="400" t="s">
        <v>634</v>
      </c>
      <c r="P146" s="101" t="s">
        <v>137</v>
      </c>
      <c r="Q146" s="100"/>
      <c r="R146" s="100"/>
      <c r="S146" s="98"/>
    </row>
    <row r="147" spans="1:19" ht="18" customHeight="1">
      <c r="A147" s="794" t="s">
        <v>113</v>
      </c>
      <c r="B147" s="795"/>
      <c r="C147" s="795"/>
      <c r="D147" s="795"/>
      <c r="E147" s="795"/>
      <c r="F147" s="796"/>
      <c r="G147" s="109" t="s">
        <v>415</v>
      </c>
      <c r="H147" s="803"/>
      <c r="I147" s="803"/>
      <c r="J147" s="803"/>
      <c r="K147" s="803"/>
      <c r="L147" s="803"/>
      <c r="M147" s="803"/>
      <c r="N147" s="803"/>
      <c r="O147" s="803"/>
      <c r="P147" s="803"/>
      <c r="Q147" s="803"/>
      <c r="R147" s="803"/>
      <c r="S147" s="804"/>
    </row>
    <row r="148" spans="1:19" ht="18" customHeight="1">
      <c r="A148" s="797"/>
      <c r="B148" s="798"/>
      <c r="C148" s="798"/>
      <c r="D148" s="798"/>
      <c r="E148" s="798"/>
      <c r="F148" s="799"/>
      <c r="G148" s="805"/>
      <c r="H148" s="806"/>
      <c r="I148" s="806"/>
      <c r="J148" s="806"/>
      <c r="K148" s="806"/>
      <c r="L148" s="806"/>
      <c r="M148" s="806"/>
      <c r="N148" s="806"/>
      <c r="O148" s="806"/>
      <c r="P148" s="806"/>
      <c r="Q148" s="806"/>
      <c r="R148" s="806"/>
      <c r="S148" s="807"/>
    </row>
    <row r="149" spans="1:19" ht="18" customHeight="1">
      <c r="A149" s="797"/>
      <c r="B149" s="798"/>
      <c r="C149" s="798"/>
      <c r="D149" s="798"/>
      <c r="E149" s="798"/>
      <c r="F149" s="799"/>
      <c r="G149" s="805"/>
      <c r="H149" s="806"/>
      <c r="I149" s="806"/>
      <c r="J149" s="806"/>
      <c r="K149" s="806"/>
      <c r="L149" s="806"/>
      <c r="M149" s="806"/>
      <c r="N149" s="806"/>
      <c r="O149" s="806"/>
      <c r="P149" s="806"/>
      <c r="Q149" s="806"/>
      <c r="R149" s="806"/>
      <c r="S149" s="807"/>
    </row>
    <row r="150" spans="1:19" ht="18" customHeight="1">
      <c r="A150" s="797"/>
      <c r="B150" s="798"/>
      <c r="C150" s="798"/>
      <c r="D150" s="798"/>
      <c r="E150" s="798"/>
      <c r="F150" s="799"/>
      <c r="G150" s="805"/>
      <c r="H150" s="806"/>
      <c r="I150" s="806"/>
      <c r="J150" s="806"/>
      <c r="K150" s="806"/>
      <c r="L150" s="806"/>
      <c r="M150" s="806"/>
      <c r="N150" s="806"/>
      <c r="O150" s="806"/>
      <c r="P150" s="806"/>
      <c r="Q150" s="806"/>
      <c r="R150" s="806"/>
      <c r="S150" s="807"/>
    </row>
    <row r="151" spans="1:19" ht="18" customHeight="1">
      <c r="A151" s="797"/>
      <c r="B151" s="798"/>
      <c r="C151" s="798"/>
      <c r="D151" s="798"/>
      <c r="E151" s="798"/>
      <c r="F151" s="799"/>
      <c r="G151" s="805"/>
      <c r="H151" s="806"/>
      <c r="I151" s="806"/>
      <c r="J151" s="806"/>
      <c r="K151" s="806"/>
      <c r="L151" s="806"/>
      <c r="M151" s="806"/>
      <c r="N151" s="806"/>
      <c r="O151" s="806"/>
      <c r="P151" s="806"/>
      <c r="Q151" s="806"/>
      <c r="R151" s="806"/>
      <c r="S151" s="807"/>
    </row>
    <row r="152" spans="1:19" ht="18" customHeight="1">
      <c r="A152" s="797"/>
      <c r="B152" s="798"/>
      <c r="C152" s="798"/>
      <c r="D152" s="798"/>
      <c r="E152" s="798"/>
      <c r="F152" s="799"/>
      <c r="G152" s="805"/>
      <c r="H152" s="806"/>
      <c r="I152" s="806"/>
      <c r="J152" s="806"/>
      <c r="K152" s="806"/>
      <c r="L152" s="806"/>
      <c r="M152" s="806"/>
      <c r="N152" s="806"/>
      <c r="O152" s="806"/>
      <c r="P152" s="806"/>
      <c r="Q152" s="806"/>
      <c r="R152" s="806"/>
      <c r="S152" s="807"/>
    </row>
    <row r="153" spans="1:19" ht="18" customHeight="1">
      <c r="A153" s="797"/>
      <c r="B153" s="798"/>
      <c r="C153" s="798"/>
      <c r="D153" s="798"/>
      <c r="E153" s="798"/>
      <c r="F153" s="799"/>
      <c r="G153" s="805"/>
      <c r="H153" s="806"/>
      <c r="I153" s="806"/>
      <c r="J153" s="806"/>
      <c r="K153" s="806"/>
      <c r="L153" s="806"/>
      <c r="M153" s="806"/>
      <c r="N153" s="806"/>
      <c r="O153" s="806"/>
      <c r="P153" s="806"/>
      <c r="Q153" s="806"/>
      <c r="R153" s="806"/>
      <c r="S153" s="807"/>
    </row>
    <row r="154" spans="1:19" ht="18" customHeight="1">
      <c r="A154" s="797"/>
      <c r="B154" s="798"/>
      <c r="C154" s="798"/>
      <c r="D154" s="798"/>
      <c r="E154" s="798"/>
      <c r="F154" s="799"/>
      <c r="G154" s="805"/>
      <c r="H154" s="806"/>
      <c r="I154" s="806"/>
      <c r="J154" s="806"/>
      <c r="K154" s="806"/>
      <c r="L154" s="806"/>
      <c r="M154" s="806"/>
      <c r="N154" s="806"/>
      <c r="O154" s="806"/>
      <c r="P154" s="806"/>
      <c r="Q154" s="806"/>
      <c r="R154" s="806"/>
      <c r="S154" s="807"/>
    </row>
    <row r="155" spans="1:19" ht="18" customHeight="1">
      <c r="A155" s="797"/>
      <c r="B155" s="798"/>
      <c r="C155" s="798"/>
      <c r="D155" s="798"/>
      <c r="E155" s="798"/>
      <c r="F155" s="799"/>
      <c r="G155" s="805"/>
      <c r="H155" s="806"/>
      <c r="I155" s="806"/>
      <c r="J155" s="806"/>
      <c r="K155" s="806"/>
      <c r="L155" s="806"/>
      <c r="M155" s="806"/>
      <c r="N155" s="806"/>
      <c r="O155" s="806"/>
      <c r="P155" s="806"/>
      <c r="Q155" s="806"/>
      <c r="R155" s="806"/>
      <c r="S155" s="807"/>
    </row>
    <row r="156" spans="1:19" ht="18" customHeight="1">
      <c r="A156" s="797"/>
      <c r="B156" s="798"/>
      <c r="C156" s="798"/>
      <c r="D156" s="798"/>
      <c r="E156" s="798"/>
      <c r="F156" s="799"/>
      <c r="G156" s="805"/>
      <c r="H156" s="806"/>
      <c r="I156" s="806"/>
      <c r="J156" s="806"/>
      <c r="K156" s="806"/>
      <c r="L156" s="806"/>
      <c r="M156" s="806"/>
      <c r="N156" s="806"/>
      <c r="O156" s="806"/>
      <c r="P156" s="806"/>
      <c r="Q156" s="806"/>
      <c r="R156" s="806"/>
      <c r="S156" s="807"/>
    </row>
    <row r="157" spans="1:19" ht="18" customHeight="1">
      <c r="A157" s="797"/>
      <c r="B157" s="798"/>
      <c r="C157" s="798"/>
      <c r="D157" s="798"/>
      <c r="E157" s="798"/>
      <c r="F157" s="799"/>
      <c r="G157" s="805"/>
      <c r="H157" s="806"/>
      <c r="I157" s="806"/>
      <c r="J157" s="806"/>
      <c r="K157" s="806"/>
      <c r="L157" s="806"/>
      <c r="M157" s="806"/>
      <c r="N157" s="806"/>
      <c r="O157" s="806"/>
      <c r="P157" s="806"/>
      <c r="Q157" s="806"/>
      <c r="R157" s="806"/>
      <c r="S157" s="807"/>
    </row>
    <row r="158" spans="1:19" ht="18" customHeight="1">
      <c r="A158" s="797"/>
      <c r="B158" s="798"/>
      <c r="C158" s="798"/>
      <c r="D158" s="798"/>
      <c r="E158" s="798"/>
      <c r="F158" s="799"/>
      <c r="G158" s="805"/>
      <c r="H158" s="806"/>
      <c r="I158" s="806"/>
      <c r="J158" s="806"/>
      <c r="K158" s="806"/>
      <c r="L158" s="806"/>
      <c r="M158" s="806"/>
      <c r="N158" s="806"/>
      <c r="O158" s="806"/>
      <c r="P158" s="806"/>
      <c r="Q158" s="806"/>
      <c r="R158" s="806"/>
      <c r="S158" s="807"/>
    </row>
    <row r="159" spans="1:19" ht="18" customHeight="1">
      <c r="A159" s="797"/>
      <c r="B159" s="798"/>
      <c r="C159" s="798"/>
      <c r="D159" s="798"/>
      <c r="E159" s="798"/>
      <c r="F159" s="799"/>
      <c r="G159" s="805"/>
      <c r="H159" s="806"/>
      <c r="I159" s="806"/>
      <c r="J159" s="806"/>
      <c r="K159" s="806"/>
      <c r="L159" s="806"/>
      <c r="M159" s="806"/>
      <c r="N159" s="806"/>
      <c r="O159" s="806"/>
      <c r="P159" s="806"/>
      <c r="Q159" s="806"/>
      <c r="R159" s="806"/>
      <c r="S159" s="807"/>
    </row>
    <row r="160" spans="1:19" ht="18" customHeight="1">
      <c r="A160" s="797"/>
      <c r="B160" s="798"/>
      <c r="C160" s="798"/>
      <c r="D160" s="798"/>
      <c r="E160" s="798"/>
      <c r="F160" s="799"/>
      <c r="G160" s="805"/>
      <c r="H160" s="806"/>
      <c r="I160" s="806"/>
      <c r="J160" s="806"/>
      <c r="K160" s="806"/>
      <c r="L160" s="806"/>
      <c r="M160" s="806"/>
      <c r="N160" s="806"/>
      <c r="O160" s="806"/>
      <c r="P160" s="806"/>
      <c r="Q160" s="806"/>
      <c r="R160" s="806"/>
      <c r="S160" s="807"/>
    </row>
    <row r="161" spans="1:19" ht="18" customHeight="1">
      <c r="A161" s="800"/>
      <c r="B161" s="801"/>
      <c r="C161" s="801"/>
      <c r="D161" s="801"/>
      <c r="E161" s="801"/>
      <c r="F161" s="802"/>
      <c r="G161" s="808"/>
      <c r="H161" s="809"/>
      <c r="I161" s="809"/>
      <c r="J161" s="809"/>
      <c r="K161" s="809"/>
      <c r="L161" s="809"/>
      <c r="M161" s="809"/>
      <c r="N161" s="809"/>
      <c r="O161" s="809"/>
      <c r="P161" s="809"/>
      <c r="Q161" s="809"/>
      <c r="R161" s="809"/>
      <c r="S161" s="810"/>
    </row>
    <row r="162" spans="1:19" ht="19.5" customHeight="1">
      <c r="A162" s="20"/>
      <c r="B162" s="30"/>
      <c r="C162" s="30"/>
      <c r="D162" s="30"/>
      <c r="E162" s="30"/>
      <c r="F162" s="30"/>
      <c r="G162" s="30"/>
      <c r="H162" s="30"/>
      <c r="I162" s="30"/>
      <c r="J162" s="30"/>
      <c r="K162" s="30"/>
      <c r="L162" s="30"/>
      <c r="M162" s="30"/>
      <c r="N162" s="30"/>
      <c r="O162" s="30"/>
      <c r="P162" s="30"/>
      <c r="Q162" s="30"/>
      <c r="R162" s="30"/>
      <c r="S162" s="30"/>
    </row>
    <row r="163" spans="1:19" ht="19.5" customHeight="1">
      <c r="A163" s="784" t="s">
        <v>111</v>
      </c>
      <c r="B163" s="785"/>
      <c r="C163" s="87" t="s">
        <v>112</v>
      </c>
      <c r="D163" s="88"/>
      <c r="E163" s="87" t="s">
        <v>159</v>
      </c>
      <c r="F163" s="89"/>
      <c r="G163" s="89"/>
      <c r="H163" s="88"/>
      <c r="I163" s="788" t="s">
        <v>160</v>
      </c>
      <c r="J163" s="789"/>
      <c r="K163" s="789"/>
      <c r="L163" s="789"/>
      <c r="M163" s="789"/>
      <c r="N163" s="789"/>
      <c r="O163" s="789"/>
      <c r="P163" s="789"/>
      <c r="Q163" s="789"/>
      <c r="R163" s="789"/>
      <c r="S163" s="790"/>
    </row>
    <row r="164" spans="1:19" ht="19.5" customHeight="1">
      <c r="A164" s="786"/>
      <c r="B164" s="787"/>
      <c r="C164" s="398"/>
      <c r="D164" s="399"/>
      <c r="E164" s="791" t="str">
        <f>IF(OR($C164="",$D164=""),"",IF($C164&amp;$D164="","",IFERROR(VLOOKUP($C164&amp;$D164,$AD$2:$AE$100,2,FALSE),"")))</f>
        <v/>
      </c>
      <c r="F164" s="792"/>
      <c r="G164" s="792"/>
      <c r="H164" s="793"/>
      <c r="I164" s="99"/>
      <c r="J164" s="400" t="s">
        <v>634</v>
      </c>
      <c r="K164" s="101" t="s">
        <v>165</v>
      </c>
      <c r="L164" s="100"/>
      <c r="M164" s="100"/>
      <c r="N164" s="100"/>
      <c r="O164" s="400" t="s">
        <v>634</v>
      </c>
      <c r="P164" s="101" t="s">
        <v>137</v>
      </c>
      <c r="Q164" s="100"/>
      <c r="R164" s="100"/>
      <c r="S164" s="98"/>
    </row>
    <row r="165" spans="1:19" ht="18" customHeight="1">
      <c r="A165" s="794" t="s">
        <v>113</v>
      </c>
      <c r="B165" s="795"/>
      <c r="C165" s="795"/>
      <c r="D165" s="795"/>
      <c r="E165" s="795"/>
      <c r="F165" s="796"/>
      <c r="G165" s="109" t="s">
        <v>415</v>
      </c>
      <c r="H165" s="803"/>
      <c r="I165" s="803"/>
      <c r="J165" s="803"/>
      <c r="K165" s="803"/>
      <c r="L165" s="803"/>
      <c r="M165" s="803"/>
      <c r="N165" s="803"/>
      <c r="O165" s="803"/>
      <c r="P165" s="803"/>
      <c r="Q165" s="803"/>
      <c r="R165" s="803"/>
      <c r="S165" s="804"/>
    </row>
    <row r="166" spans="1:19" ht="18" customHeight="1">
      <c r="A166" s="797"/>
      <c r="B166" s="798"/>
      <c r="C166" s="798"/>
      <c r="D166" s="798"/>
      <c r="E166" s="798"/>
      <c r="F166" s="799"/>
      <c r="G166" s="805"/>
      <c r="H166" s="806"/>
      <c r="I166" s="806"/>
      <c r="J166" s="806"/>
      <c r="K166" s="806"/>
      <c r="L166" s="806"/>
      <c r="M166" s="806"/>
      <c r="N166" s="806"/>
      <c r="O166" s="806"/>
      <c r="P166" s="806"/>
      <c r="Q166" s="806"/>
      <c r="R166" s="806"/>
      <c r="S166" s="807"/>
    </row>
    <row r="167" spans="1:19" ht="18" customHeight="1">
      <c r="A167" s="797"/>
      <c r="B167" s="798"/>
      <c r="C167" s="798"/>
      <c r="D167" s="798"/>
      <c r="E167" s="798"/>
      <c r="F167" s="799"/>
      <c r="G167" s="805"/>
      <c r="H167" s="806"/>
      <c r="I167" s="806"/>
      <c r="J167" s="806"/>
      <c r="K167" s="806"/>
      <c r="L167" s="806"/>
      <c r="M167" s="806"/>
      <c r="N167" s="806"/>
      <c r="O167" s="806"/>
      <c r="P167" s="806"/>
      <c r="Q167" s="806"/>
      <c r="R167" s="806"/>
      <c r="S167" s="807"/>
    </row>
    <row r="168" spans="1:19" ht="18" customHeight="1">
      <c r="A168" s="797"/>
      <c r="B168" s="798"/>
      <c r="C168" s="798"/>
      <c r="D168" s="798"/>
      <c r="E168" s="798"/>
      <c r="F168" s="799"/>
      <c r="G168" s="805"/>
      <c r="H168" s="806"/>
      <c r="I168" s="806"/>
      <c r="J168" s="806"/>
      <c r="K168" s="806"/>
      <c r="L168" s="806"/>
      <c r="M168" s="806"/>
      <c r="N168" s="806"/>
      <c r="O168" s="806"/>
      <c r="P168" s="806"/>
      <c r="Q168" s="806"/>
      <c r="R168" s="806"/>
      <c r="S168" s="807"/>
    </row>
    <row r="169" spans="1:19" ht="18" customHeight="1">
      <c r="A169" s="797"/>
      <c r="B169" s="798"/>
      <c r="C169" s="798"/>
      <c r="D169" s="798"/>
      <c r="E169" s="798"/>
      <c r="F169" s="799"/>
      <c r="G169" s="805"/>
      <c r="H169" s="806"/>
      <c r="I169" s="806"/>
      <c r="J169" s="806"/>
      <c r="K169" s="806"/>
      <c r="L169" s="806"/>
      <c r="M169" s="806"/>
      <c r="N169" s="806"/>
      <c r="O169" s="806"/>
      <c r="P169" s="806"/>
      <c r="Q169" s="806"/>
      <c r="R169" s="806"/>
      <c r="S169" s="807"/>
    </row>
    <row r="170" spans="1:19" ht="18" customHeight="1">
      <c r="A170" s="797"/>
      <c r="B170" s="798"/>
      <c r="C170" s="798"/>
      <c r="D170" s="798"/>
      <c r="E170" s="798"/>
      <c r="F170" s="799"/>
      <c r="G170" s="805"/>
      <c r="H170" s="806"/>
      <c r="I170" s="806"/>
      <c r="J170" s="806"/>
      <c r="K170" s="806"/>
      <c r="L170" s="806"/>
      <c r="M170" s="806"/>
      <c r="N170" s="806"/>
      <c r="O170" s="806"/>
      <c r="P170" s="806"/>
      <c r="Q170" s="806"/>
      <c r="R170" s="806"/>
      <c r="S170" s="807"/>
    </row>
    <row r="171" spans="1:19" ht="18" customHeight="1">
      <c r="A171" s="797"/>
      <c r="B171" s="798"/>
      <c r="C171" s="798"/>
      <c r="D171" s="798"/>
      <c r="E171" s="798"/>
      <c r="F171" s="799"/>
      <c r="G171" s="805"/>
      <c r="H171" s="806"/>
      <c r="I171" s="806"/>
      <c r="J171" s="806"/>
      <c r="K171" s="806"/>
      <c r="L171" s="806"/>
      <c r="M171" s="806"/>
      <c r="N171" s="806"/>
      <c r="O171" s="806"/>
      <c r="P171" s="806"/>
      <c r="Q171" s="806"/>
      <c r="R171" s="806"/>
      <c r="S171" s="807"/>
    </row>
    <row r="172" spans="1:19" ht="18" customHeight="1">
      <c r="A172" s="797"/>
      <c r="B172" s="798"/>
      <c r="C172" s="798"/>
      <c r="D172" s="798"/>
      <c r="E172" s="798"/>
      <c r="F172" s="799"/>
      <c r="G172" s="805"/>
      <c r="H172" s="806"/>
      <c r="I172" s="806"/>
      <c r="J172" s="806"/>
      <c r="K172" s="806"/>
      <c r="L172" s="806"/>
      <c r="M172" s="806"/>
      <c r="N172" s="806"/>
      <c r="O172" s="806"/>
      <c r="P172" s="806"/>
      <c r="Q172" s="806"/>
      <c r="R172" s="806"/>
      <c r="S172" s="807"/>
    </row>
    <row r="173" spans="1:19" ht="18" customHeight="1">
      <c r="A173" s="797"/>
      <c r="B173" s="798"/>
      <c r="C173" s="798"/>
      <c r="D173" s="798"/>
      <c r="E173" s="798"/>
      <c r="F173" s="799"/>
      <c r="G173" s="805"/>
      <c r="H173" s="806"/>
      <c r="I173" s="806"/>
      <c r="J173" s="806"/>
      <c r="K173" s="806"/>
      <c r="L173" s="806"/>
      <c r="M173" s="806"/>
      <c r="N173" s="806"/>
      <c r="O173" s="806"/>
      <c r="P173" s="806"/>
      <c r="Q173" s="806"/>
      <c r="R173" s="806"/>
      <c r="S173" s="807"/>
    </row>
    <row r="174" spans="1:19" ht="18" customHeight="1">
      <c r="A174" s="797"/>
      <c r="B174" s="798"/>
      <c r="C174" s="798"/>
      <c r="D174" s="798"/>
      <c r="E174" s="798"/>
      <c r="F174" s="799"/>
      <c r="G174" s="805"/>
      <c r="H174" s="806"/>
      <c r="I174" s="806"/>
      <c r="J174" s="806"/>
      <c r="K174" s="806"/>
      <c r="L174" s="806"/>
      <c r="M174" s="806"/>
      <c r="N174" s="806"/>
      <c r="O174" s="806"/>
      <c r="P174" s="806"/>
      <c r="Q174" s="806"/>
      <c r="R174" s="806"/>
      <c r="S174" s="807"/>
    </row>
    <row r="175" spans="1:19" ht="18" customHeight="1">
      <c r="A175" s="797"/>
      <c r="B175" s="798"/>
      <c r="C175" s="798"/>
      <c r="D175" s="798"/>
      <c r="E175" s="798"/>
      <c r="F175" s="799"/>
      <c r="G175" s="805"/>
      <c r="H175" s="806"/>
      <c r="I175" s="806"/>
      <c r="J175" s="806"/>
      <c r="K175" s="806"/>
      <c r="L175" s="806"/>
      <c r="M175" s="806"/>
      <c r="N175" s="806"/>
      <c r="O175" s="806"/>
      <c r="P175" s="806"/>
      <c r="Q175" s="806"/>
      <c r="R175" s="806"/>
      <c r="S175" s="807"/>
    </row>
    <row r="176" spans="1:19" ht="18" customHeight="1">
      <c r="A176" s="797"/>
      <c r="B176" s="798"/>
      <c r="C176" s="798"/>
      <c r="D176" s="798"/>
      <c r="E176" s="798"/>
      <c r="F176" s="799"/>
      <c r="G176" s="805"/>
      <c r="H176" s="806"/>
      <c r="I176" s="806"/>
      <c r="J176" s="806"/>
      <c r="K176" s="806"/>
      <c r="L176" s="806"/>
      <c r="M176" s="806"/>
      <c r="N176" s="806"/>
      <c r="O176" s="806"/>
      <c r="P176" s="806"/>
      <c r="Q176" s="806"/>
      <c r="R176" s="806"/>
      <c r="S176" s="807"/>
    </row>
    <row r="177" spans="1:19" ht="18" customHeight="1">
      <c r="A177" s="797"/>
      <c r="B177" s="798"/>
      <c r="C177" s="798"/>
      <c r="D177" s="798"/>
      <c r="E177" s="798"/>
      <c r="F177" s="799"/>
      <c r="G177" s="805"/>
      <c r="H177" s="806"/>
      <c r="I177" s="806"/>
      <c r="J177" s="806"/>
      <c r="K177" s="806"/>
      <c r="L177" s="806"/>
      <c r="M177" s="806"/>
      <c r="N177" s="806"/>
      <c r="O177" s="806"/>
      <c r="P177" s="806"/>
      <c r="Q177" s="806"/>
      <c r="R177" s="806"/>
      <c r="S177" s="807"/>
    </row>
    <row r="178" spans="1:19" ht="18" customHeight="1">
      <c r="A178" s="797"/>
      <c r="B178" s="798"/>
      <c r="C178" s="798"/>
      <c r="D178" s="798"/>
      <c r="E178" s="798"/>
      <c r="F178" s="799"/>
      <c r="G178" s="805"/>
      <c r="H178" s="806"/>
      <c r="I178" s="806"/>
      <c r="J178" s="806"/>
      <c r="K178" s="806"/>
      <c r="L178" s="806"/>
      <c r="M178" s="806"/>
      <c r="N178" s="806"/>
      <c r="O178" s="806"/>
      <c r="P178" s="806"/>
      <c r="Q178" s="806"/>
      <c r="R178" s="806"/>
      <c r="S178" s="807"/>
    </row>
    <row r="179" spans="1:19" ht="18" customHeight="1">
      <c r="A179" s="800"/>
      <c r="B179" s="801"/>
      <c r="C179" s="801"/>
      <c r="D179" s="801"/>
      <c r="E179" s="801"/>
      <c r="F179" s="802"/>
      <c r="G179" s="808"/>
      <c r="H179" s="809"/>
      <c r="I179" s="809"/>
      <c r="J179" s="809"/>
      <c r="K179" s="809"/>
      <c r="L179" s="809"/>
      <c r="M179" s="809"/>
      <c r="N179" s="809"/>
      <c r="O179" s="809"/>
      <c r="P179" s="809"/>
      <c r="Q179" s="809"/>
      <c r="R179" s="809"/>
      <c r="S179" s="810"/>
    </row>
    <row r="180" spans="1:19" ht="19.5" customHeight="1">
      <c r="A180" s="781" t="s">
        <v>114</v>
      </c>
      <c r="B180" s="781"/>
      <c r="C180" s="25"/>
      <c r="D180" s="25"/>
      <c r="E180" s="25"/>
      <c r="F180" s="25"/>
      <c r="G180" s="26"/>
      <c r="H180" s="26"/>
      <c r="I180" s="26"/>
      <c r="J180" s="26"/>
      <c r="K180" s="26"/>
      <c r="L180" s="26"/>
      <c r="M180" s="26"/>
      <c r="N180" s="26"/>
      <c r="O180" s="26"/>
      <c r="P180" s="26"/>
      <c r="Q180" s="26"/>
      <c r="R180" s="26"/>
      <c r="S180" s="26"/>
    </row>
    <row r="181" spans="1:19" ht="33.75" customHeight="1">
      <c r="A181" s="28" t="s">
        <v>115</v>
      </c>
      <c r="B181" s="782" t="s">
        <v>239</v>
      </c>
      <c r="C181" s="782"/>
      <c r="D181" s="782"/>
      <c r="E181" s="782"/>
      <c r="F181" s="782"/>
      <c r="G181" s="782"/>
      <c r="H181" s="782"/>
      <c r="I181" s="782"/>
      <c r="J181" s="782"/>
      <c r="K181" s="782"/>
      <c r="L181" s="782"/>
      <c r="M181" s="782"/>
      <c r="N181" s="782"/>
      <c r="O181" s="782"/>
      <c r="P181" s="782"/>
      <c r="Q181" s="782"/>
      <c r="R181" s="782"/>
      <c r="S181" s="782"/>
    </row>
    <row r="182" spans="1:19" ht="15" customHeight="1">
      <c r="A182" s="28" t="s">
        <v>116</v>
      </c>
      <c r="B182" s="29" t="s">
        <v>238</v>
      </c>
      <c r="C182" s="29"/>
      <c r="D182" s="29"/>
      <c r="E182" s="29"/>
      <c r="F182" s="29"/>
      <c r="G182" s="29"/>
      <c r="H182" s="29"/>
      <c r="I182" s="29"/>
      <c r="J182" s="29"/>
      <c r="K182" s="29"/>
      <c r="L182" s="29"/>
      <c r="M182" s="29"/>
      <c r="N182" s="29"/>
      <c r="O182" s="29"/>
      <c r="P182" s="29"/>
      <c r="Q182" s="29"/>
      <c r="R182" s="29"/>
      <c r="S182" s="29"/>
    </row>
    <row r="183" spans="1:19" ht="15" customHeight="1">
      <c r="A183" s="28" t="s">
        <v>117</v>
      </c>
      <c r="B183" s="29" t="s">
        <v>236</v>
      </c>
      <c r="C183" s="29"/>
      <c r="D183" s="29"/>
      <c r="E183" s="29"/>
      <c r="F183" s="29"/>
      <c r="G183" s="29"/>
      <c r="H183" s="29"/>
      <c r="I183" s="29"/>
      <c r="J183" s="29"/>
      <c r="K183" s="29"/>
      <c r="L183" s="29"/>
      <c r="M183" s="29"/>
      <c r="N183" s="29"/>
      <c r="O183" s="29"/>
      <c r="P183" s="29"/>
      <c r="Q183" s="29"/>
      <c r="R183" s="29"/>
      <c r="S183" s="29"/>
    </row>
    <row r="184" spans="1:19" ht="19.5" customHeight="1">
      <c r="A184" s="28" t="s">
        <v>118</v>
      </c>
      <c r="B184" s="783" t="s">
        <v>237</v>
      </c>
      <c r="C184" s="783"/>
      <c r="D184" s="783"/>
      <c r="E184" s="783"/>
      <c r="F184" s="783"/>
      <c r="G184" s="783"/>
      <c r="H184" s="783"/>
      <c r="I184" s="783"/>
      <c r="J184" s="783"/>
      <c r="K184" s="783"/>
      <c r="L184" s="783"/>
      <c r="M184" s="783"/>
      <c r="N184" s="783"/>
      <c r="O184" s="783"/>
      <c r="P184" s="783"/>
      <c r="Q184" s="783"/>
      <c r="R184" s="783"/>
      <c r="S184" s="783"/>
    </row>
    <row r="185" spans="1:19" ht="15" customHeight="1">
      <c r="A185" s="28" t="s">
        <v>119</v>
      </c>
      <c r="B185" s="29" t="s">
        <v>240</v>
      </c>
      <c r="C185" s="29"/>
      <c r="D185" s="29"/>
      <c r="E185" s="29"/>
      <c r="F185" s="29"/>
      <c r="G185" s="29"/>
      <c r="H185" s="29"/>
      <c r="I185" s="29"/>
      <c r="J185" s="29"/>
      <c r="K185" s="29"/>
      <c r="L185" s="29"/>
      <c r="M185" s="29"/>
      <c r="N185" s="29"/>
      <c r="O185" s="29"/>
      <c r="P185" s="29"/>
      <c r="Q185" s="29"/>
      <c r="R185" s="29"/>
      <c r="S185" s="29"/>
    </row>
    <row r="186" spans="1:19" ht="15.75" customHeight="1">
      <c r="A186" s="27"/>
      <c r="B186" s="27"/>
      <c r="C186" s="27"/>
      <c r="D186" s="27"/>
      <c r="E186" s="27"/>
      <c r="F186" s="27"/>
      <c r="G186" s="27"/>
      <c r="H186" s="27"/>
      <c r="I186" s="27"/>
      <c r="J186" s="27"/>
      <c r="K186" s="27"/>
      <c r="L186" s="27"/>
      <c r="M186" s="27"/>
      <c r="N186" s="27"/>
      <c r="O186" s="27"/>
      <c r="P186" s="27"/>
      <c r="Q186" s="27"/>
      <c r="R186" s="27"/>
      <c r="S186" s="27"/>
    </row>
    <row r="187" spans="1:19" ht="15.75" customHeight="1">
      <c r="A187" s="27"/>
      <c r="B187" s="23"/>
      <c r="C187" s="27"/>
      <c r="D187" s="27"/>
      <c r="E187" s="27"/>
      <c r="F187" s="27"/>
      <c r="G187" s="27"/>
      <c r="H187" s="27"/>
      <c r="I187" s="27"/>
      <c r="J187" s="27"/>
      <c r="K187" s="27"/>
      <c r="L187" s="27"/>
      <c r="M187" s="27"/>
      <c r="N187" s="27"/>
      <c r="O187" s="27"/>
      <c r="P187" s="27"/>
      <c r="Q187" s="27"/>
      <c r="R187" s="27"/>
      <c r="S187" s="27"/>
    </row>
    <row r="188" spans="1:19" ht="15.75" customHeight="1"/>
    <row r="189" spans="1:19" ht="15.75" customHeight="1">
      <c r="A189" s="20" t="s">
        <v>235</v>
      </c>
    </row>
    <row r="190" spans="1:19" ht="15.75" customHeight="1">
      <c r="A190" s="811" t="s">
        <v>110</v>
      </c>
      <c r="B190" s="811"/>
      <c r="C190" s="811"/>
      <c r="D190" s="811"/>
      <c r="E190" s="811"/>
      <c r="F190" s="811"/>
      <c r="G190" s="811"/>
      <c r="H190" s="811"/>
      <c r="I190" s="811"/>
      <c r="J190" s="811"/>
      <c r="K190" s="811"/>
      <c r="L190" s="811"/>
      <c r="M190" s="811"/>
      <c r="N190" s="811"/>
      <c r="O190" s="811"/>
      <c r="P190" s="811"/>
      <c r="Q190" s="811"/>
      <c r="R190" s="811"/>
      <c r="S190" s="811"/>
    </row>
    <row r="191" spans="1:19" ht="15.75" customHeight="1">
      <c r="A191" s="108"/>
      <c r="B191" s="108"/>
      <c r="C191" s="108"/>
      <c r="D191" s="108"/>
      <c r="E191" s="108"/>
      <c r="F191" s="108"/>
      <c r="G191" s="108"/>
      <c r="H191" s="108"/>
      <c r="I191" s="108"/>
      <c r="J191" s="108"/>
      <c r="K191" s="108"/>
      <c r="L191" s="108"/>
      <c r="M191" s="108"/>
      <c r="N191" s="108"/>
      <c r="O191" s="108"/>
      <c r="P191" s="108"/>
      <c r="Q191" s="108"/>
      <c r="R191" s="108"/>
      <c r="S191" s="108"/>
    </row>
    <row r="192" spans="1:19" ht="19.5" customHeight="1">
      <c r="A192" s="784" t="s">
        <v>111</v>
      </c>
      <c r="B192" s="812"/>
      <c r="C192" s="87" t="s">
        <v>112</v>
      </c>
      <c r="D192" s="88"/>
      <c r="E192" s="87" t="s">
        <v>159</v>
      </c>
      <c r="F192" s="89"/>
      <c r="G192" s="89"/>
      <c r="H192" s="88"/>
      <c r="I192" s="788" t="s">
        <v>160</v>
      </c>
      <c r="J192" s="789"/>
      <c r="K192" s="789"/>
      <c r="L192" s="789"/>
      <c r="M192" s="789"/>
      <c r="N192" s="789"/>
      <c r="O192" s="789"/>
      <c r="P192" s="789"/>
      <c r="Q192" s="789"/>
      <c r="R192" s="789"/>
      <c r="S192" s="790"/>
    </row>
    <row r="193" spans="1:22" ht="19.5" customHeight="1">
      <c r="A193" s="786"/>
      <c r="B193" s="813"/>
      <c r="C193" s="398"/>
      <c r="D193" s="399"/>
      <c r="E193" s="791" t="str">
        <f>IF(OR($C193="",$D193=""),"",IF($C193&amp;$D193="","",IFERROR(VLOOKUP($C193&amp;$D193,$AD$2:$AE$100,2,FALSE),"")))</f>
        <v/>
      </c>
      <c r="F193" s="792"/>
      <c r="G193" s="792"/>
      <c r="H193" s="793"/>
      <c r="I193" s="99"/>
      <c r="J193" s="400" t="s">
        <v>634</v>
      </c>
      <c r="K193" s="101" t="s">
        <v>165</v>
      </c>
      <c r="L193" s="100"/>
      <c r="M193" s="100"/>
      <c r="N193" s="100"/>
      <c r="O193" s="400" t="s">
        <v>634</v>
      </c>
      <c r="P193" s="101" t="s">
        <v>137</v>
      </c>
      <c r="Q193" s="100"/>
      <c r="R193" s="100"/>
      <c r="S193" s="98"/>
    </row>
    <row r="194" spans="1:22" ht="18" customHeight="1">
      <c r="A194" s="794" t="s">
        <v>113</v>
      </c>
      <c r="B194" s="795"/>
      <c r="C194" s="795"/>
      <c r="D194" s="795"/>
      <c r="E194" s="795"/>
      <c r="F194" s="796"/>
      <c r="G194" s="109" t="s">
        <v>415</v>
      </c>
      <c r="H194" s="803"/>
      <c r="I194" s="803"/>
      <c r="J194" s="803"/>
      <c r="K194" s="803"/>
      <c r="L194" s="803"/>
      <c r="M194" s="803"/>
      <c r="N194" s="803"/>
      <c r="O194" s="803"/>
      <c r="P194" s="803"/>
      <c r="Q194" s="803"/>
      <c r="R194" s="803"/>
      <c r="S194" s="804"/>
      <c r="V194" s="129"/>
    </row>
    <row r="195" spans="1:22" ht="18" customHeight="1">
      <c r="A195" s="797"/>
      <c r="B195" s="798"/>
      <c r="C195" s="798"/>
      <c r="D195" s="798"/>
      <c r="E195" s="798"/>
      <c r="F195" s="799"/>
      <c r="G195" s="805"/>
      <c r="H195" s="806"/>
      <c r="I195" s="806"/>
      <c r="J195" s="806"/>
      <c r="K195" s="806"/>
      <c r="L195" s="806"/>
      <c r="M195" s="806"/>
      <c r="N195" s="806"/>
      <c r="O195" s="806"/>
      <c r="P195" s="806"/>
      <c r="Q195" s="806"/>
      <c r="R195" s="806"/>
      <c r="S195" s="807"/>
    </row>
    <row r="196" spans="1:22" ht="18" customHeight="1">
      <c r="A196" s="797"/>
      <c r="B196" s="798"/>
      <c r="C196" s="798"/>
      <c r="D196" s="798"/>
      <c r="E196" s="798"/>
      <c r="F196" s="799"/>
      <c r="G196" s="805"/>
      <c r="H196" s="806"/>
      <c r="I196" s="806"/>
      <c r="J196" s="806"/>
      <c r="K196" s="806"/>
      <c r="L196" s="806"/>
      <c r="M196" s="806"/>
      <c r="N196" s="806"/>
      <c r="O196" s="806"/>
      <c r="P196" s="806"/>
      <c r="Q196" s="806"/>
      <c r="R196" s="806"/>
      <c r="S196" s="807"/>
    </row>
    <row r="197" spans="1:22" ht="18" customHeight="1">
      <c r="A197" s="797"/>
      <c r="B197" s="798"/>
      <c r="C197" s="798"/>
      <c r="D197" s="798"/>
      <c r="E197" s="798"/>
      <c r="F197" s="799"/>
      <c r="G197" s="805"/>
      <c r="H197" s="806"/>
      <c r="I197" s="806"/>
      <c r="J197" s="806"/>
      <c r="K197" s="806"/>
      <c r="L197" s="806"/>
      <c r="M197" s="806"/>
      <c r="N197" s="806"/>
      <c r="O197" s="806"/>
      <c r="P197" s="806"/>
      <c r="Q197" s="806"/>
      <c r="R197" s="806"/>
      <c r="S197" s="807"/>
    </row>
    <row r="198" spans="1:22" ht="18" customHeight="1">
      <c r="A198" s="797"/>
      <c r="B198" s="798"/>
      <c r="C198" s="798"/>
      <c r="D198" s="798"/>
      <c r="E198" s="798"/>
      <c r="F198" s="799"/>
      <c r="G198" s="805"/>
      <c r="H198" s="806"/>
      <c r="I198" s="806"/>
      <c r="J198" s="806"/>
      <c r="K198" s="806"/>
      <c r="L198" s="806"/>
      <c r="M198" s="806"/>
      <c r="N198" s="806"/>
      <c r="O198" s="806"/>
      <c r="P198" s="806"/>
      <c r="Q198" s="806"/>
      <c r="R198" s="806"/>
      <c r="S198" s="807"/>
    </row>
    <row r="199" spans="1:22" ht="18" customHeight="1">
      <c r="A199" s="797"/>
      <c r="B199" s="798"/>
      <c r="C199" s="798"/>
      <c r="D199" s="798"/>
      <c r="E199" s="798"/>
      <c r="F199" s="799"/>
      <c r="G199" s="805"/>
      <c r="H199" s="806"/>
      <c r="I199" s="806"/>
      <c r="J199" s="806"/>
      <c r="K199" s="806"/>
      <c r="L199" s="806"/>
      <c r="M199" s="806"/>
      <c r="N199" s="806"/>
      <c r="O199" s="806"/>
      <c r="P199" s="806"/>
      <c r="Q199" s="806"/>
      <c r="R199" s="806"/>
      <c r="S199" s="807"/>
    </row>
    <row r="200" spans="1:22" ht="18" customHeight="1">
      <c r="A200" s="797"/>
      <c r="B200" s="798"/>
      <c r="C200" s="798"/>
      <c r="D200" s="798"/>
      <c r="E200" s="798"/>
      <c r="F200" s="799"/>
      <c r="G200" s="805"/>
      <c r="H200" s="806"/>
      <c r="I200" s="806"/>
      <c r="J200" s="806"/>
      <c r="K200" s="806"/>
      <c r="L200" s="806"/>
      <c r="M200" s="806"/>
      <c r="N200" s="806"/>
      <c r="O200" s="806"/>
      <c r="P200" s="806"/>
      <c r="Q200" s="806"/>
      <c r="R200" s="806"/>
      <c r="S200" s="807"/>
    </row>
    <row r="201" spans="1:22" ht="18" customHeight="1">
      <c r="A201" s="797"/>
      <c r="B201" s="798"/>
      <c r="C201" s="798"/>
      <c r="D201" s="798"/>
      <c r="E201" s="798"/>
      <c r="F201" s="799"/>
      <c r="G201" s="805"/>
      <c r="H201" s="806"/>
      <c r="I201" s="806"/>
      <c r="J201" s="806"/>
      <c r="K201" s="806"/>
      <c r="L201" s="806"/>
      <c r="M201" s="806"/>
      <c r="N201" s="806"/>
      <c r="O201" s="806"/>
      <c r="P201" s="806"/>
      <c r="Q201" s="806"/>
      <c r="R201" s="806"/>
      <c r="S201" s="807"/>
    </row>
    <row r="202" spans="1:22" ht="18" customHeight="1">
      <c r="A202" s="797"/>
      <c r="B202" s="798"/>
      <c r="C202" s="798"/>
      <c r="D202" s="798"/>
      <c r="E202" s="798"/>
      <c r="F202" s="799"/>
      <c r="G202" s="805"/>
      <c r="H202" s="806"/>
      <c r="I202" s="806"/>
      <c r="J202" s="806"/>
      <c r="K202" s="806"/>
      <c r="L202" s="806"/>
      <c r="M202" s="806"/>
      <c r="N202" s="806"/>
      <c r="O202" s="806"/>
      <c r="P202" s="806"/>
      <c r="Q202" s="806"/>
      <c r="R202" s="806"/>
      <c r="S202" s="807"/>
    </row>
    <row r="203" spans="1:22" ht="18" customHeight="1">
      <c r="A203" s="797"/>
      <c r="B203" s="798"/>
      <c r="C203" s="798"/>
      <c r="D203" s="798"/>
      <c r="E203" s="798"/>
      <c r="F203" s="799"/>
      <c r="G203" s="805"/>
      <c r="H203" s="806"/>
      <c r="I203" s="806"/>
      <c r="J203" s="806"/>
      <c r="K203" s="806"/>
      <c r="L203" s="806"/>
      <c r="M203" s="806"/>
      <c r="N203" s="806"/>
      <c r="O203" s="806"/>
      <c r="P203" s="806"/>
      <c r="Q203" s="806"/>
      <c r="R203" s="806"/>
      <c r="S203" s="807"/>
    </row>
    <row r="204" spans="1:22" ht="18" customHeight="1">
      <c r="A204" s="797"/>
      <c r="B204" s="798"/>
      <c r="C204" s="798"/>
      <c r="D204" s="798"/>
      <c r="E204" s="798"/>
      <c r="F204" s="799"/>
      <c r="G204" s="805"/>
      <c r="H204" s="806"/>
      <c r="I204" s="806"/>
      <c r="J204" s="806"/>
      <c r="K204" s="806"/>
      <c r="L204" s="806"/>
      <c r="M204" s="806"/>
      <c r="N204" s="806"/>
      <c r="O204" s="806"/>
      <c r="P204" s="806"/>
      <c r="Q204" s="806"/>
      <c r="R204" s="806"/>
      <c r="S204" s="807"/>
    </row>
    <row r="205" spans="1:22" ht="18" customHeight="1">
      <c r="A205" s="797"/>
      <c r="B205" s="798"/>
      <c r="C205" s="798"/>
      <c r="D205" s="798"/>
      <c r="E205" s="798"/>
      <c r="F205" s="799"/>
      <c r="G205" s="805"/>
      <c r="H205" s="806"/>
      <c r="I205" s="806"/>
      <c r="J205" s="806"/>
      <c r="K205" s="806"/>
      <c r="L205" s="806"/>
      <c r="M205" s="806"/>
      <c r="N205" s="806"/>
      <c r="O205" s="806"/>
      <c r="P205" s="806"/>
      <c r="Q205" s="806"/>
      <c r="R205" s="806"/>
      <c r="S205" s="807"/>
    </row>
    <row r="206" spans="1:22" ht="18" customHeight="1">
      <c r="A206" s="797"/>
      <c r="B206" s="798"/>
      <c r="C206" s="798"/>
      <c r="D206" s="798"/>
      <c r="E206" s="798"/>
      <c r="F206" s="799"/>
      <c r="G206" s="805"/>
      <c r="H206" s="806"/>
      <c r="I206" s="806"/>
      <c r="J206" s="806"/>
      <c r="K206" s="806"/>
      <c r="L206" s="806"/>
      <c r="M206" s="806"/>
      <c r="N206" s="806"/>
      <c r="O206" s="806"/>
      <c r="P206" s="806"/>
      <c r="Q206" s="806"/>
      <c r="R206" s="806"/>
      <c r="S206" s="807"/>
    </row>
    <row r="207" spans="1:22" ht="18" customHeight="1">
      <c r="A207" s="797"/>
      <c r="B207" s="798"/>
      <c r="C207" s="798"/>
      <c r="D207" s="798"/>
      <c r="E207" s="798"/>
      <c r="F207" s="799"/>
      <c r="G207" s="805"/>
      <c r="H207" s="806"/>
      <c r="I207" s="806"/>
      <c r="J207" s="806"/>
      <c r="K207" s="806"/>
      <c r="L207" s="806"/>
      <c r="M207" s="806"/>
      <c r="N207" s="806"/>
      <c r="O207" s="806"/>
      <c r="P207" s="806"/>
      <c r="Q207" s="806"/>
      <c r="R207" s="806"/>
      <c r="S207" s="807"/>
    </row>
    <row r="208" spans="1:22" ht="18" customHeight="1">
      <c r="A208" s="800"/>
      <c r="B208" s="801"/>
      <c r="C208" s="801"/>
      <c r="D208" s="801"/>
      <c r="E208" s="801"/>
      <c r="F208" s="802"/>
      <c r="G208" s="808"/>
      <c r="H208" s="809"/>
      <c r="I208" s="809"/>
      <c r="J208" s="809"/>
      <c r="K208" s="809"/>
      <c r="L208" s="809"/>
      <c r="M208" s="809"/>
      <c r="N208" s="809"/>
      <c r="O208" s="809"/>
      <c r="P208" s="809"/>
      <c r="Q208" s="809"/>
      <c r="R208" s="809"/>
      <c r="S208" s="810"/>
    </row>
    <row r="209" spans="1:19" ht="19.5" customHeight="1">
      <c r="A209" s="20"/>
      <c r="B209" s="30"/>
      <c r="C209" s="30"/>
      <c r="D209" s="30"/>
      <c r="E209" s="30"/>
      <c r="F209" s="30"/>
      <c r="G209" s="30"/>
      <c r="H209" s="30"/>
      <c r="I209" s="30"/>
      <c r="J209" s="30"/>
      <c r="K209" s="30"/>
      <c r="L209" s="30"/>
      <c r="M209" s="30"/>
      <c r="N209" s="30"/>
      <c r="O209" s="30"/>
      <c r="P209" s="30"/>
      <c r="Q209" s="30"/>
      <c r="R209" s="30"/>
      <c r="S209" s="30"/>
    </row>
    <row r="210" spans="1:19" ht="19.5" customHeight="1">
      <c r="A210" s="784" t="s">
        <v>111</v>
      </c>
      <c r="B210" s="785"/>
      <c r="C210" s="87" t="s">
        <v>112</v>
      </c>
      <c r="D210" s="88"/>
      <c r="E210" s="87" t="s">
        <v>159</v>
      </c>
      <c r="F210" s="89"/>
      <c r="G210" s="89"/>
      <c r="H210" s="88"/>
      <c r="I210" s="788" t="s">
        <v>160</v>
      </c>
      <c r="J210" s="789"/>
      <c r="K210" s="789"/>
      <c r="L210" s="789"/>
      <c r="M210" s="789"/>
      <c r="N210" s="789"/>
      <c r="O210" s="789"/>
      <c r="P210" s="789"/>
      <c r="Q210" s="789"/>
      <c r="R210" s="789"/>
      <c r="S210" s="790"/>
    </row>
    <row r="211" spans="1:19" ht="19.5" customHeight="1">
      <c r="A211" s="786"/>
      <c r="B211" s="787"/>
      <c r="C211" s="398"/>
      <c r="D211" s="399"/>
      <c r="E211" s="791" t="str">
        <f>IF(OR($C211="",$D211=""),"",IF($C211&amp;$D211="","",IFERROR(VLOOKUP($C211&amp;$D211,$AD$2:$AE$100,2,FALSE),"")))</f>
        <v/>
      </c>
      <c r="F211" s="792"/>
      <c r="G211" s="792"/>
      <c r="H211" s="793"/>
      <c r="I211" s="99"/>
      <c r="J211" s="400" t="s">
        <v>634</v>
      </c>
      <c r="K211" s="101" t="s">
        <v>165</v>
      </c>
      <c r="L211" s="100"/>
      <c r="M211" s="100"/>
      <c r="N211" s="100"/>
      <c r="O211" s="400" t="s">
        <v>634</v>
      </c>
      <c r="P211" s="101" t="s">
        <v>137</v>
      </c>
      <c r="Q211" s="100"/>
      <c r="R211" s="100"/>
      <c r="S211" s="98"/>
    </row>
    <row r="212" spans="1:19" ht="18" customHeight="1">
      <c r="A212" s="794" t="s">
        <v>113</v>
      </c>
      <c r="B212" s="795"/>
      <c r="C212" s="795"/>
      <c r="D212" s="795"/>
      <c r="E212" s="795"/>
      <c r="F212" s="796"/>
      <c r="G212" s="109" t="s">
        <v>415</v>
      </c>
      <c r="H212" s="803"/>
      <c r="I212" s="803"/>
      <c r="J212" s="803"/>
      <c r="K212" s="803"/>
      <c r="L212" s="803"/>
      <c r="M212" s="803"/>
      <c r="N212" s="803"/>
      <c r="O212" s="803"/>
      <c r="P212" s="803"/>
      <c r="Q212" s="803"/>
      <c r="R212" s="803"/>
      <c r="S212" s="804"/>
    </row>
    <row r="213" spans="1:19" ht="18" customHeight="1">
      <c r="A213" s="797"/>
      <c r="B213" s="798"/>
      <c r="C213" s="798"/>
      <c r="D213" s="798"/>
      <c r="E213" s="798"/>
      <c r="F213" s="799"/>
      <c r="G213" s="805"/>
      <c r="H213" s="806"/>
      <c r="I213" s="806"/>
      <c r="J213" s="806"/>
      <c r="K213" s="806"/>
      <c r="L213" s="806"/>
      <c r="M213" s="806"/>
      <c r="N213" s="806"/>
      <c r="O213" s="806"/>
      <c r="P213" s="806"/>
      <c r="Q213" s="806"/>
      <c r="R213" s="806"/>
      <c r="S213" s="807"/>
    </row>
    <row r="214" spans="1:19" ht="18" customHeight="1">
      <c r="A214" s="797"/>
      <c r="B214" s="798"/>
      <c r="C214" s="798"/>
      <c r="D214" s="798"/>
      <c r="E214" s="798"/>
      <c r="F214" s="799"/>
      <c r="G214" s="805"/>
      <c r="H214" s="806"/>
      <c r="I214" s="806"/>
      <c r="J214" s="806"/>
      <c r="K214" s="806"/>
      <c r="L214" s="806"/>
      <c r="M214" s="806"/>
      <c r="N214" s="806"/>
      <c r="O214" s="806"/>
      <c r="P214" s="806"/>
      <c r="Q214" s="806"/>
      <c r="R214" s="806"/>
      <c r="S214" s="807"/>
    </row>
    <row r="215" spans="1:19" ht="18" customHeight="1">
      <c r="A215" s="797"/>
      <c r="B215" s="798"/>
      <c r="C215" s="798"/>
      <c r="D215" s="798"/>
      <c r="E215" s="798"/>
      <c r="F215" s="799"/>
      <c r="G215" s="805"/>
      <c r="H215" s="806"/>
      <c r="I215" s="806"/>
      <c r="J215" s="806"/>
      <c r="K215" s="806"/>
      <c r="L215" s="806"/>
      <c r="M215" s="806"/>
      <c r="N215" s="806"/>
      <c r="O215" s="806"/>
      <c r="P215" s="806"/>
      <c r="Q215" s="806"/>
      <c r="R215" s="806"/>
      <c r="S215" s="807"/>
    </row>
    <row r="216" spans="1:19" ht="18" customHeight="1">
      <c r="A216" s="797"/>
      <c r="B216" s="798"/>
      <c r="C216" s="798"/>
      <c r="D216" s="798"/>
      <c r="E216" s="798"/>
      <c r="F216" s="799"/>
      <c r="G216" s="805"/>
      <c r="H216" s="806"/>
      <c r="I216" s="806"/>
      <c r="J216" s="806"/>
      <c r="K216" s="806"/>
      <c r="L216" s="806"/>
      <c r="M216" s="806"/>
      <c r="N216" s="806"/>
      <c r="O216" s="806"/>
      <c r="P216" s="806"/>
      <c r="Q216" s="806"/>
      <c r="R216" s="806"/>
      <c r="S216" s="807"/>
    </row>
    <row r="217" spans="1:19" ht="18" customHeight="1">
      <c r="A217" s="797"/>
      <c r="B217" s="798"/>
      <c r="C217" s="798"/>
      <c r="D217" s="798"/>
      <c r="E217" s="798"/>
      <c r="F217" s="799"/>
      <c r="G217" s="805"/>
      <c r="H217" s="806"/>
      <c r="I217" s="806"/>
      <c r="J217" s="806"/>
      <c r="K217" s="806"/>
      <c r="L217" s="806"/>
      <c r="M217" s="806"/>
      <c r="N217" s="806"/>
      <c r="O217" s="806"/>
      <c r="P217" s="806"/>
      <c r="Q217" s="806"/>
      <c r="R217" s="806"/>
      <c r="S217" s="807"/>
    </row>
    <row r="218" spans="1:19" ht="18" customHeight="1">
      <c r="A218" s="797"/>
      <c r="B218" s="798"/>
      <c r="C218" s="798"/>
      <c r="D218" s="798"/>
      <c r="E218" s="798"/>
      <c r="F218" s="799"/>
      <c r="G218" s="805"/>
      <c r="H218" s="806"/>
      <c r="I218" s="806"/>
      <c r="J218" s="806"/>
      <c r="K218" s="806"/>
      <c r="L218" s="806"/>
      <c r="M218" s="806"/>
      <c r="N218" s="806"/>
      <c r="O218" s="806"/>
      <c r="P218" s="806"/>
      <c r="Q218" s="806"/>
      <c r="R218" s="806"/>
      <c r="S218" s="807"/>
    </row>
    <row r="219" spans="1:19" ht="18" customHeight="1">
      <c r="A219" s="797"/>
      <c r="B219" s="798"/>
      <c r="C219" s="798"/>
      <c r="D219" s="798"/>
      <c r="E219" s="798"/>
      <c r="F219" s="799"/>
      <c r="G219" s="805"/>
      <c r="H219" s="806"/>
      <c r="I219" s="806"/>
      <c r="J219" s="806"/>
      <c r="K219" s="806"/>
      <c r="L219" s="806"/>
      <c r="M219" s="806"/>
      <c r="N219" s="806"/>
      <c r="O219" s="806"/>
      <c r="P219" s="806"/>
      <c r="Q219" s="806"/>
      <c r="R219" s="806"/>
      <c r="S219" s="807"/>
    </row>
    <row r="220" spans="1:19" ht="18" customHeight="1">
      <c r="A220" s="797"/>
      <c r="B220" s="798"/>
      <c r="C220" s="798"/>
      <c r="D220" s="798"/>
      <c r="E220" s="798"/>
      <c r="F220" s="799"/>
      <c r="G220" s="805"/>
      <c r="H220" s="806"/>
      <c r="I220" s="806"/>
      <c r="J220" s="806"/>
      <c r="K220" s="806"/>
      <c r="L220" s="806"/>
      <c r="M220" s="806"/>
      <c r="N220" s="806"/>
      <c r="O220" s="806"/>
      <c r="P220" s="806"/>
      <c r="Q220" s="806"/>
      <c r="R220" s="806"/>
      <c r="S220" s="807"/>
    </row>
    <row r="221" spans="1:19" ht="18" customHeight="1">
      <c r="A221" s="797"/>
      <c r="B221" s="798"/>
      <c r="C221" s="798"/>
      <c r="D221" s="798"/>
      <c r="E221" s="798"/>
      <c r="F221" s="799"/>
      <c r="G221" s="805"/>
      <c r="H221" s="806"/>
      <c r="I221" s="806"/>
      <c r="J221" s="806"/>
      <c r="K221" s="806"/>
      <c r="L221" s="806"/>
      <c r="M221" s="806"/>
      <c r="N221" s="806"/>
      <c r="O221" s="806"/>
      <c r="P221" s="806"/>
      <c r="Q221" s="806"/>
      <c r="R221" s="806"/>
      <c r="S221" s="807"/>
    </row>
    <row r="222" spans="1:19" ht="18" customHeight="1">
      <c r="A222" s="797"/>
      <c r="B222" s="798"/>
      <c r="C222" s="798"/>
      <c r="D222" s="798"/>
      <c r="E222" s="798"/>
      <c r="F222" s="799"/>
      <c r="G222" s="805"/>
      <c r="H222" s="806"/>
      <c r="I222" s="806"/>
      <c r="J222" s="806"/>
      <c r="K222" s="806"/>
      <c r="L222" s="806"/>
      <c r="M222" s="806"/>
      <c r="N222" s="806"/>
      <c r="O222" s="806"/>
      <c r="P222" s="806"/>
      <c r="Q222" s="806"/>
      <c r="R222" s="806"/>
      <c r="S222" s="807"/>
    </row>
    <row r="223" spans="1:19" ht="18" customHeight="1">
      <c r="A223" s="797"/>
      <c r="B223" s="798"/>
      <c r="C223" s="798"/>
      <c r="D223" s="798"/>
      <c r="E223" s="798"/>
      <c r="F223" s="799"/>
      <c r="G223" s="805"/>
      <c r="H223" s="806"/>
      <c r="I223" s="806"/>
      <c r="J223" s="806"/>
      <c r="K223" s="806"/>
      <c r="L223" s="806"/>
      <c r="M223" s="806"/>
      <c r="N223" s="806"/>
      <c r="O223" s="806"/>
      <c r="P223" s="806"/>
      <c r="Q223" s="806"/>
      <c r="R223" s="806"/>
      <c r="S223" s="807"/>
    </row>
    <row r="224" spans="1:19" ht="18" customHeight="1">
      <c r="A224" s="797"/>
      <c r="B224" s="798"/>
      <c r="C224" s="798"/>
      <c r="D224" s="798"/>
      <c r="E224" s="798"/>
      <c r="F224" s="799"/>
      <c r="G224" s="805"/>
      <c r="H224" s="806"/>
      <c r="I224" s="806"/>
      <c r="J224" s="806"/>
      <c r="K224" s="806"/>
      <c r="L224" s="806"/>
      <c r="M224" s="806"/>
      <c r="N224" s="806"/>
      <c r="O224" s="806"/>
      <c r="P224" s="806"/>
      <c r="Q224" s="806"/>
      <c r="R224" s="806"/>
      <c r="S224" s="807"/>
    </row>
    <row r="225" spans="1:19" ht="18" customHeight="1">
      <c r="A225" s="797"/>
      <c r="B225" s="798"/>
      <c r="C225" s="798"/>
      <c r="D225" s="798"/>
      <c r="E225" s="798"/>
      <c r="F225" s="799"/>
      <c r="G225" s="805"/>
      <c r="H225" s="806"/>
      <c r="I225" s="806"/>
      <c r="J225" s="806"/>
      <c r="K225" s="806"/>
      <c r="L225" s="806"/>
      <c r="M225" s="806"/>
      <c r="N225" s="806"/>
      <c r="O225" s="806"/>
      <c r="P225" s="806"/>
      <c r="Q225" s="806"/>
      <c r="R225" s="806"/>
      <c r="S225" s="807"/>
    </row>
    <row r="226" spans="1:19" ht="18" customHeight="1">
      <c r="A226" s="800"/>
      <c r="B226" s="801"/>
      <c r="C226" s="801"/>
      <c r="D226" s="801"/>
      <c r="E226" s="801"/>
      <c r="F226" s="802"/>
      <c r="G226" s="808"/>
      <c r="H226" s="809"/>
      <c r="I226" s="809"/>
      <c r="J226" s="809"/>
      <c r="K226" s="809"/>
      <c r="L226" s="809"/>
      <c r="M226" s="809"/>
      <c r="N226" s="809"/>
      <c r="O226" s="809"/>
      <c r="P226" s="809"/>
      <c r="Q226" s="809"/>
      <c r="R226" s="809"/>
      <c r="S226" s="810"/>
    </row>
    <row r="227" spans="1:19" ht="19.5" customHeight="1">
      <c r="A227" s="781" t="s">
        <v>114</v>
      </c>
      <c r="B227" s="781"/>
      <c r="C227" s="25"/>
      <c r="D227" s="25"/>
      <c r="E227" s="25"/>
      <c r="F227" s="25"/>
      <c r="G227" s="26"/>
      <c r="H227" s="26"/>
      <c r="I227" s="26"/>
      <c r="J227" s="26"/>
      <c r="K227" s="26"/>
      <c r="L227" s="26"/>
      <c r="M227" s="26"/>
      <c r="N227" s="26"/>
      <c r="O227" s="26"/>
      <c r="P227" s="26"/>
      <c r="Q227" s="26"/>
      <c r="R227" s="26"/>
      <c r="S227" s="26"/>
    </row>
    <row r="228" spans="1:19" ht="33.75" customHeight="1">
      <c r="A228" s="28" t="s">
        <v>115</v>
      </c>
      <c r="B228" s="782" t="s">
        <v>239</v>
      </c>
      <c r="C228" s="782"/>
      <c r="D228" s="782"/>
      <c r="E228" s="782"/>
      <c r="F228" s="782"/>
      <c r="G228" s="782"/>
      <c r="H228" s="782"/>
      <c r="I228" s="782"/>
      <c r="J228" s="782"/>
      <c r="K228" s="782"/>
      <c r="L228" s="782"/>
      <c r="M228" s="782"/>
      <c r="N228" s="782"/>
      <c r="O228" s="782"/>
      <c r="P228" s="782"/>
      <c r="Q228" s="782"/>
      <c r="R228" s="782"/>
      <c r="S228" s="782"/>
    </row>
    <row r="229" spans="1:19" ht="15" customHeight="1">
      <c r="A229" s="28" t="s">
        <v>116</v>
      </c>
      <c r="B229" s="29" t="s">
        <v>238</v>
      </c>
      <c r="C229" s="29"/>
      <c r="D229" s="29"/>
      <c r="E229" s="29"/>
      <c r="F229" s="29"/>
      <c r="G229" s="29"/>
      <c r="H229" s="29"/>
      <c r="I229" s="29"/>
      <c r="J229" s="29"/>
      <c r="K229" s="29"/>
      <c r="L229" s="29"/>
      <c r="M229" s="29"/>
      <c r="N229" s="29"/>
      <c r="O229" s="29"/>
      <c r="P229" s="29"/>
      <c r="Q229" s="29"/>
      <c r="R229" s="29"/>
      <c r="S229" s="29"/>
    </row>
    <row r="230" spans="1:19" ht="15" customHeight="1">
      <c r="A230" s="28" t="s">
        <v>117</v>
      </c>
      <c r="B230" s="29" t="s">
        <v>236</v>
      </c>
      <c r="C230" s="29"/>
      <c r="D230" s="29"/>
      <c r="E230" s="29"/>
      <c r="F230" s="29"/>
      <c r="G230" s="29"/>
      <c r="H230" s="29"/>
      <c r="I230" s="29"/>
      <c r="J230" s="29"/>
      <c r="K230" s="29"/>
      <c r="L230" s="29"/>
      <c r="M230" s="29"/>
      <c r="N230" s="29"/>
      <c r="O230" s="29"/>
      <c r="P230" s="29"/>
      <c r="Q230" s="29"/>
      <c r="R230" s="29"/>
      <c r="S230" s="29"/>
    </row>
    <row r="231" spans="1:19" ht="19.5" customHeight="1">
      <c r="A231" s="28" t="s">
        <v>118</v>
      </c>
      <c r="B231" s="783" t="s">
        <v>237</v>
      </c>
      <c r="C231" s="783"/>
      <c r="D231" s="783"/>
      <c r="E231" s="783"/>
      <c r="F231" s="783"/>
      <c r="G231" s="783"/>
      <c r="H231" s="783"/>
      <c r="I231" s="783"/>
      <c r="J231" s="783"/>
      <c r="K231" s="783"/>
      <c r="L231" s="783"/>
      <c r="M231" s="783"/>
      <c r="N231" s="783"/>
      <c r="O231" s="783"/>
      <c r="P231" s="783"/>
      <c r="Q231" s="783"/>
      <c r="R231" s="783"/>
      <c r="S231" s="783"/>
    </row>
    <row r="232" spans="1:19" ht="15" customHeight="1">
      <c r="A232" s="28" t="s">
        <v>119</v>
      </c>
      <c r="B232" s="29" t="s">
        <v>240</v>
      </c>
      <c r="C232" s="29"/>
      <c r="D232" s="29"/>
      <c r="E232" s="29"/>
      <c r="F232" s="29"/>
      <c r="G232" s="29"/>
      <c r="H232" s="29"/>
      <c r="I232" s="29"/>
      <c r="J232" s="29"/>
      <c r="K232" s="29"/>
      <c r="L232" s="29"/>
      <c r="M232" s="29"/>
      <c r="N232" s="29"/>
      <c r="O232" s="29"/>
      <c r="P232" s="29"/>
      <c r="Q232" s="29"/>
      <c r="R232" s="29"/>
      <c r="S232" s="29"/>
    </row>
    <row r="233" spans="1:19">
      <c r="A233" s="27"/>
      <c r="B233" s="27"/>
      <c r="C233" s="27"/>
      <c r="D233" s="27"/>
      <c r="E233" s="27"/>
      <c r="F233" s="27"/>
      <c r="G233" s="27"/>
      <c r="H233" s="27"/>
      <c r="I233" s="27"/>
      <c r="J233" s="27"/>
      <c r="K233" s="27"/>
      <c r="L233" s="27"/>
      <c r="M233" s="27"/>
      <c r="N233" s="27"/>
      <c r="O233" s="27"/>
      <c r="P233" s="27"/>
      <c r="Q233" s="27"/>
      <c r="R233" s="27"/>
      <c r="S233" s="27"/>
    </row>
    <row r="234" spans="1:19">
      <c r="A234" s="27"/>
      <c r="B234" s="23"/>
      <c r="C234" s="27"/>
      <c r="D234" s="27"/>
      <c r="E234" s="27"/>
      <c r="F234" s="27"/>
      <c r="G234" s="27"/>
      <c r="H234" s="27"/>
      <c r="I234" s="27"/>
      <c r="J234" s="27"/>
      <c r="K234" s="27"/>
      <c r="L234" s="27"/>
      <c r="M234" s="27"/>
      <c r="N234" s="27"/>
      <c r="O234" s="27"/>
      <c r="P234" s="27"/>
      <c r="Q234" s="27"/>
      <c r="R234" s="27"/>
      <c r="S234" s="27"/>
    </row>
    <row r="236" spans="1:19" ht="15.75" customHeight="1">
      <c r="A236" s="20" t="s">
        <v>235</v>
      </c>
    </row>
    <row r="237" spans="1:19" ht="15.75" customHeight="1">
      <c r="A237" s="811" t="s">
        <v>110</v>
      </c>
      <c r="B237" s="811"/>
      <c r="C237" s="811"/>
      <c r="D237" s="811"/>
      <c r="E237" s="811"/>
      <c r="F237" s="811"/>
      <c r="G237" s="811"/>
      <c r="H237" s="811"/>
      <c r="I237" s="811"/>
      <c r="J237" s="811"/>
      <c r="K237" s="811"/>
      <c r="L237" s="811"/>
      <c r="M237" s="811"/>
      <c r="N237" s="811"/>
      <c r="O237" s="811"/>
      <c r="P237" s="811"/>
      <c r="Q237" s="811"/>
      <c r="R237" s="811"/>
      <c r="S237" s="811"/>
    </row>
    <row r="238" spans="1:19" ht="15.75" customHeight="1">
      <c r="A238" s="108"/>
      <c r="B238" s="108"/>
      <c r="C238" s="108"/>
      <c r="D238" s="108"/>
      <c r="E238" s="108"/>
      <c r="F238" s="108"/>
      <c r="G238" s="108"/>
      <c r="H238" s="108"/>
      <c r="I238" s="108"/>
      <c r="J238" s="108"/>
      <c r="K238" s="108"/>
      <c r="L238" s="108"/>
      <c r="M238" s="108"/>
      <c r="N238" s="108"/>
      <c r="O238" s="108"/>
      <c r="P238" s="108"/>
      <c r="Q238" s="108"/>
      <c r="R238" s="108"/>
      <c r="S238" s="108"/>
    </row>
    <row r="239" spans="1:19" ht="19.5" customHeight="1">
      <c r="A239" s="784" t="s">
        <v>111</v>
      </c>
      <c r="B239" s="812"/>
      <c r="C239" s="87" t="s">
        <v>112</v>
      </c>
      <c r="D239" s="88"/>
      <c r="E239" s="87" t="s">
        <v>159</v>
      </c>
      <c r="F239" s="89"/>
      <c r="G239" s="89"/>
      <c r="H239" s="88"/>
      <c r="I239" s="788" t="s">
        <v>160</v>
      </c>
      <c r="J239" s="789"/>
      <c r="K239" s="789"/>
      <c r="L239" s="789"/>
      <c r="M239" s="789"/>
      <c r="N239" s="789"/>
      <c r="O239" s="789"/>
      <c r="P239" s="789"/>
      <c r="Q239" s="789"/>
      <c r="R239" s="789"/>
      <c r="S239" s="790"/>
    </row>
    <row r="240" spans="1:19" ht="19.5" customHeight="1">
      <c r="A240" s="786"/>
      <c r="B240" s="813"/>
      <c r="C240" s="398"/>
      <c r="D240" s="399"/>
      <c r="E240" s="791" t="str">
        <f>IF(OR($C240="",$D240=""),"",IF($C240&amp;$D240="","",IFERROR(VLOOKUP($C240&amp;$D240,$AD$2:$AE$100,2,FALSE),"")))</f>
        <v/>
      </c>
      <c r="F240" s="792"/>
      <c r="G240" s="792"/>
      <c r="H240" s="793"/>
      <c r="I240" s="99"/>
      <c r="J240" s="400" t="s">
        <v>634</v>
      </c>
      <c r="K240" s="101" t="s">
        <v>165</v>
      </c>
      <c r="L240" s="100"/>
      <c r="M240" s="100"/>
      <c r="N240" s="100"/>
      <c r="O240" s="400" t="s">
        <v>634</v>
      </c>
      <c r="P240" s="101" t="s">
        <v>137</v>
      </c>
      <c r="Q240" s="100"/>
      <c r="R240" s="100"/>
      <c r="S240" s="98"/>
    </row>
    <row r="241" spans="1:19" ht="18" customHeight="1">
      <c r="A241" s="794" t="s">
        <v>113</v>
      </c>
      <c r="B241" s="795"/>
      <c r="C241" s="795"/>
      <c r="D241" s="795"/>
      <c r="E241" s="795"/>
      <c r="F241" s="796"/>
      <c r="G241" s="109" t="s">
        <v>415</v>
      </c>
      <c r="H241" s="803"/>
      <c r="I241" s="803"/>
      <c r="J241" s="803"/>
      <c r="K241" s="803"/>
      <c r="L241" s="803"/>
      <c r="M241" s="803"/>
      <c r="N241" s="803"/>
      <c r="O241" s="803"/>
      <c r="P241" s="803"/>
      <c r="Q241" s="803"/>
      <c r="R241" s="803"/>
      <c r="S241" s="804"/>
    </row>
    <row r="242" spans="1:19" ht="18" customHeight="1">
      <c r="A242" s="797"/>
      <c r="B242" s="798"/>
      <c r="C242" s="798"/>
      <c r="D242" s="798"/>
      <c r="E242" s="798"/>
      <c r="F242" s="799"/>
      <c r="G242" s="805"/>
      <c r="H242" s="806"/>
      <c r="I242" s="806"/>
      <c r="J242" s="806"/>
      <c r="K242" s="806"/>
      <c r="L242" s="806"/>
      <c r="M242" s="806"/>
      <c r="N242" s="806"/>
      <c r="O242" s="806"/>
      <c r="P242" s="806"/>
      <c r="Q242" s="806"/>
      <c r="R242" s="806"/>
      <c r="S242" s="807"/>
    </row>
    <row r="243" spans="1:19" ht="18" customHeight="1">
      <c r="A243" s="797"/>
      <c r="B243" s="798"/>
      <c r="C243" s="798"/>
      <c r="D243" s="798"/>
      <c r="E243" s="798"/>
      <c r="F243" s="799"/>
      <c r="G243" s="805"/>
      <c r="H243" s="806"/>
      <c r="I243" s="806"/>
      <c r="J243" s="806"/>
      <c r="K243" s="806"/>
      <c r="L243" s="806"/>
      <c r="M243" s="806"/>
      <c r="N243" s="806"/>
      <c r="O243" s="806"/>
      <c r="P243" s="806"/>
      <c r="Q243" s="806"/>
      <c r="R243" s="806"/>
      <c r="S243" s="807"/>
    </row>
    <row r="244" spans="1:19" ht="18" customHeight="1">
      <c r="A244" s="797"/>
      <c r="B244" s="798"/>
      <c r="C244" s="798"/>
      <c r="D244" s="798"/>
      <c r="E244" s="798"/>
      <c r="F244" s="799"/>
      <c r="G244" s="805"/>
      <c r="H244" s="806"/>
      <c r="I244" s="806"/>
      <c r="J244" s="806"/>
      <c r="K244" s="806"/>
      <c r="L244" s="806"/>
      <c r="M244" s="806"/>
      <c r="N244" s="806"/>
      <c r="O244" s="806"/>
      <c r="P244" s="806"/>
      <c r="Q244" s="806"/>
      <c r="R244" s="806"/>
      <c r="S244" s="807"/>
    </row>
    <row r="245" spans="1:19" ht="18" customHeight="1">
      <c r="A245" s="797"/>
      <c r="B245" s="798"/>
      <c r="C245" s="798"/>
      <c r="D245" s="798"/>
      <c r="E245" s="798"/>
      <c r="F245" s="799"/>
      <c r="G245" s="805"/>
      <c r="H245" s="806"/>
      <c r="I245" s="806"/>
      <c r="J245" s="806"/>
      <c r="K245" s="806"/>
      <c r="L245" s="806"/>
      <c r="M245" s="806"/>
      <c r="N245" s="806"/>
      <c r="O245" s="806"/>
      <c r="P245" s="806"/>
      <c r="Q245" s="806"/>
      <c r="R245" s="806"/>
      <c r="S245" s="807"/>
    </row>
    <row r="246" spans="1:19" ht="18" customHeight="1">
      <c r="A246" s="797"/>
      <c r="B246" s="798"/>
      <c r="C246" s="798"/>
      <c r="D246" s="798"/>
      <c r="E246" s="798"/>
      <c r="F246" s="799"/>
      <c r="G246" s="805"/>
      <c r="H246" s="806"/>
      <c r="I246" s="806"/>
      <c r="J246" s="806"/>
      <c r="K246" s="806"/>
      <c r="L246" s="806"/>
      <c r="M246" s="806"/>
      <c r="N246" s="806"/>
      <c r="O246" s="806"/>
      <c r="P246" s="806"/>
      <c r="Q246" s="806"/>
      <c r="R246" s="806"/>
      <c r="S246" s="807"/>
    </row>
    <row r="247" spans="1:19" ht="18" customHeight="1">
      <c r="A247" s="797"/>
      <c r="B247" s="798"/>
      <c r="C247" s="798"/>
      <c r="D247" s="798"/>
      <c r="E247" s="798"/>
      <c r="F247" s="799"/>
      <c r="G247" s="805"/>
      <c r="H247" s="806"/>
      <c r="I247" s="806"/>
      <c r="J247" s="806"/>
      <c r="K247" s="806"/>
      <c r="L247" s="806"/>
      <c r="M247" s="806"/>
      <c r="N247" s="806"/>
      <c r="O247" s="806"/>
      <c r="P247" s="806"/>
      <c r="Q247" s="806"/>
      <c r="R247" s="806"/>
      <c r="S247" s="807"/>
    </row>
    <row r="248" spans="1:19" ht="18" customHeight="1">
      <c r="A248" s="797"/>
      <c r="B248" s="798"/>
      <c r="C248" s="798"/>
      <c r="D248" s="798"/>
      <c r="E248" s="798"/>
      <c r="F248" s="799"/>
      <c r="G248" s="805"/>
      <c r="H248" s="806"/>
      <c r="I248" s="806"/>
      <c r="J248" s="806"/>
      <c r="K248" s="806"/>
      <c r="L248" s="806"/>
      <c r="M248" s="806"/>
      <c r="N248" s="806"/>
      <c r="O248" s="806"/>
      <c r="P248" s="806"/>
      <c r="Q248" s="806"/>
      <c r="R248" s="806"/>
      <c r="S248" s="807"/>
    </row>
    <row r="249" spans="1:19" ht="18" customHeight="1">
      <c r="A249" s="797"/>
      <c r="B249" s="798"/>
      <c r="C249" s="798"/>
      <c r="D249" s="798"/>
      <c r="E249" s="798"/>
      <c r="F249" s="799"/>
      <c r="G249" s="805"/>
      <c r="H249" s="806"/>
      <c r="I249" s="806"/>
      <c r="J249" s="806"/>
      <c r="K249" s="806"/>
      <c r="L249" s="806"/>
      <c r="M249" s="806"/>
      <c r="N249" s="806"/>
      <c r="O249" s="806"/>
      <c r="P249" s="806"/>
      <c r="Q249" s="806"/>
      <c r="R249" s="806"/>
      <c r="S249" s="807"/>
    </row>
    <row r="250" spans="1:19" ht="18" customHeight="1">
      <c r="A250" s="797"/>
      <c r="B250" s="798"/>
      <c r="C250" s="798"/>
      <c r="D250" s="798"/>
      <c r="E250" s="798"/>
      <c r="F250" s="799"/>
      <c r="G250" s="805"/>
      <c r="H250" s="806"/>
      <c r="I250" s="806"/>
      <c r="J250" s="806"/>
      <c r="K250" s="806"/>
      <c r="L250" s="806"/>
      <c r="M250" s="806"/>
      <c r="N250" s="806"/>
      <c r="O250" s="806"/>
      <c r="P250" s="806"/>
      <c r="Q250" s="806"/>
      <c r="R250" s="806"/>
      <c r="S250" s="807"/>
    </row>
    <row r="251" spans="1:19" ht="18" customHeight="1">
      <c r="A251" s="797"/>
      <c r="B251" s="798"/>
      <c r="C251" s="798"/>
      <c r="D251" s="798"/>
      <c r="E251" s="798"/>
      <c r="F251" s="799"/>
      <c r="G251" s="805"/>
      <c r="H251" s="806"/>
      <c r="I251" s="806"/>
      <c r="J251" s="806"/>
      <c r="K251" s="806"/>
      <c r="L251" s="806"/>
      <c r="M251" s="806"/>
      <c r="N251" s="806"/>
      <c r="O251" s="806"/>
      <c r="P251" s="806"/>
      <c r="Q251" s="806"/>
      <c r="R251" s="806"/>
      <c r="S251" s="807"/>
    </row>
    <row r="252" spans="1:19" ht="18" customHeight="1">
      <c r="A252" s="797"/>
      <c r="B252" s="798"/>
      <c r="C252" s="798"/>
      <c r="D252" s="798"/>
      <c r="E252" s="798"/>
      <c r="F252" s="799"/>
      <c r="G252" s="805"/>
      <c r="H252" s="806"/>
      <c r="I252" s="806"/>
      <c r="J252" s="806"/>
      <c r="K252" s="806"/>
      <c r="L252" s="806"/>
      <c r="M252" s="806"/>
      <c r="N252" s="806"/>
      <c r="O252" s="806"/>
      <c r="P252" s="806"/>
      <c r="Q252" s="806"/>
      <c r="R252" s="806"/>
      <c r="S252" s="807"/>
    </row>
    <row r="253" spans="1:19" ht="18" customHeight="1">
      <c r="A253" s="797"/>
      <c r="B253" s="798"/>
      <c r="C253" s="798"/>
      <c r="D253" s="798"/>
      <c r="E253" s="798"/>
      <c r="F253" s="799"/>
      <c r="G253" s="805"/>
      <c r="H253" s="806"/>
      <c r="I253" s="806"/>
      <c r="J253" s="806"/>
      <c r="K253" s="806"/>
      <c r="L253" s="806"/>
      <c r="M253" s="806"/>
      <c r="N253" s="806"/>
      <c r="O253" s="806"/>
      <c r="P253" s="806"/>
      <c r="Q253" s="806"/>
      <c r="R253" s="806"/>
      <c r="S253" s="807"/>
    </row>
    <row r="254" spans="1:19" ht="18" customHeight="1">
      <c r="A254" s="797"/>
      <c r="B254" s="798"/>
      <c r="C254" s="798"/>
      <c r="D254" s="798"/>
      <c r="E254" s="798"/>
      <c r="F254" s="799"/>
      <c r="G254" s="805"/>
      <c r="H254" s="806"/>
      <c r="I254" s="806"/>
      <c r="J254" s="806"/>
      <c r="K254" s="806"/>
      <c r="L254" s="806"/>
      <c r="M254" s="806"/>
      <c r="N254" s="806"/>
      <c r="O254" s="806"/>
      <c r="P254" s="806"/>
      <c r="Q254" s="806"/>
      <c r="R254" s="806"/>
      <c r="S254" s="807"/>
    </row>
    <row r="255" spans="1:19" ht="18" customHeight="1">
      <c r="A255" s="800"/>
      <c r="B255" s="801"/>
      <c r="C255" s="801"/>
      <c r="D255" s="801"/>
      <c r="E255" s="801"/>
      <c r="F255" s="802"/>
      <c r="G255" s="808"/>
      <c r="H255" s="809"/>
      <c r="I255" s="809"/>
      <c r="J255" s="809"/>
      <c r="K255" s="809"/>
      <c r="L255" s="809"/>
      <c r="M255" s="809"/>
      <c r="N255" s="809"/>
      <c r="O255" s="809"/>
      <c r="P255" s="809"/>
      <c r="Q255" s="809"/>
      <c r="R255" s="809"/>
      <c r="S255" s="810"/>
    </row>
    <row r="256" spans="1:19" ht="19.5" customHeight="1">
      <c r="A256" s="20"/>
      <c r="B256" s="30"/>
      <c r="C256" s="30"/>
      <c r="D256" s="30"/>
      <c r="E256" s="30"/>
      <c r="F256" s="30"/>
      <c r="G256" s="30"/>
      <c r="H256" s="30"/>
      <c r="I256" s="30"/>
      <c r="J256" s="30"/>
      <c r="K256" s="30"/>
      <c r="L256" s="30"/>
      <c r="M256" s="30"/>
      <c r="N256" s="30"/>
      <c r="O256" s="30"/>
      <c r="P256" s="30"/>
      <c r="Q256" s="30"/>
      <c r="R256" s="30"/>
      <c r="S256" s="30"/>
    </row>
    <row r="257" spans="1:19" ht="19.5" customHeight="1">
      <c r="A257" s="784" t="s">
        <v>111</v>
      </c>
      <c r="B257" s="785"/>
      <c r="C257" s="87" t="s">
        <v>112</v>
      </c>
      <c r="D257" s="88"/>
      <c r="E257" s="87" t="s">
        <v>159</v>
      </c>
      <c r="F257" s="89"/>
      <c r="G257" s="89"/>
      <c r="H257" s="88"/>
      <c r="I257" s="788" t="s">
        <v>160</v>
      </c>
      <c r="J257" s="789"/>
      <c r="K257" s="789"/>
      <c r="L257" s="789"/>
      <c r="M257" s="789"/>
      <c r="N257" s="789"/>
      <c r="O257" s="789"/>
      <c r="P257" s="789"/>
      <c r="Q257" s="789"/>
      <c r="R257" s="789"/>
      <c r="S257" s="790"/>
    </row>
    <row r="258" spans="1:19" ht="19.5" customHeight="1">
      <c r="A258" s="786"/>
      <c r="B258" s="787"/>
      <c r="C258" s="398"/>
      <c r="D258" s="399"/>
      <c r="E258" s="791" t="str">
        <f>IF(OR($C258="",$D258=""),"",IF($C258&amp;$D258="","",IFERROR(VLOOKUP($C258&amp;$D258,$AD$2:$AE$100,2,FALSE),"")))</f>
        <v/>
      </c>
      <c r="F258" s="792"/>
      <c r="G258" s="792"/>
      <c r="H258" s="793"/>
      <c r="I258" s="99"/>
      <c r="J258" s="400" t="s">
        <v>634</v>
      </c>
      <c r="K258" s="101" t="s">
        <v>165</v>
      </c>
      <c r="L258" s="100"/>
      <c r="M258" s="100"/>
      <c r="N258" s="100"/>
      <c r="O258" s="400" t="s">
        <v>634</v>
      </c>
      <c r="P258" s="101" t="s">
        <v>137</v>
      </c>
      <c r="Q258" s="100"/>
      <c r="R258" s="100"/>
      <c r="S258" s="98"/>
    </row>
    <row r="259" spans="1:19" ht="18" customHeight="1">
      <c r="A259" s="794" t="s">
        <v>113</v>
      </c>
      <c r="B259" s="795"/>
      <c r="C259" s="795"/>
      <c r="D259" s="795"/>
      <c r="E259" s="795"/>
      <c r="F259" s="796"/>
      <c r="G259" s="109" t="s">
        <v>415</v>
      </c>
      <c r="H259" s="803"/>
      <c r="I259" s="803"/>
      <c r="J259" s="803"/>
      <c r="K259" s="803"/>
      <c r="L259" s="803"/>
      <c r="M259" s="803"/>
      <c r="N259" s="803"/>
      <c r="O259" s="803"/>
      <c r="P259" s="803"/>
      <c r="Q259" s="803"/>
      <c r="R259" s="803"/>
      <c r="S259" s="804"/>
    </row>
    <row r="260" spans="1:19" ht="18" customHeight="1">
      <c r="A260" s="797"/>
      <c r="B260" s="798"/>
      <c r="C260" s="798"/>
      <c r="D260" s="798"/>
      <c r="E260" s="798"/>
      <c r="F260" s="799"/>
      <c r="G260" s="805"/>
      <c r="H260" s="806"/>
      <c r="I260" s="806"/>
      <c r="J260" s="806"/>
      <c r="K260" s="806"/>
      <c r="L260" s="806"/>
      <c r="M260" s="806"/>
      <c r="N260" s="806"/>
      <c r="O260" s="806"/>
      <c r="P260" s="806"/>
      <c r="Q260" s="806"/>
      <c r="R260" s="806"/>
      <c r="S260" s="807"/>
    </row>
    <row r="261" spans="1:19" ht="18" customHeight="1">
      <c r="A261" s="797"/>
      <c r="B261" s="798"/>
      <c r="C261" s="798"/>
      <c r="D261" s="798"/>
      <c r="E261" s="798"/>
      <c r="F261" s="799"/>
      <c r="G261" s="805"/>
      <c r="H261" s="806"/>
      <c r="I261" s="806"/>
      <c r="J261" s="806"/>
      <c r="K261" s="806"/>
      <c r="L261" s="806"/>
      <c r="M261" s="806"/>
      <c r="N261" s="806"/>
      <c r="O261" s="806"/>
      <c r="P261" s="806"/>
      <c r="Q261" s="806"/>
      <c r="R261" s="806"/>
      <c r="S261" s="807"/>
    </row>
    <row r="262" spans="1:19" ht="18" customHeight="1">
      <c r="A262" s="797"/>
      <c r="B262" s="798"/>
      <c r="C262" s="798"/>
      <c r="D262" s="798"/>
      <c r="E262" s="798"/>
      <c r="F262" s="799"/>
      <c r="G262" s="805"/>
      <c r="H262" s="806"/>
      <c r="I262" s="806"/>
      <c r="J262" s="806"/>
      <c r="K262" s="806"/>
      <c r="L262" s="806"/>
      <c r="M262" s="806"/>
      <c r="N262" s="806"/>
      <c r="O262" s="806"/>
      <c r="P262" s="806"/>
      <c r="Q262" s="806"/>
      <c r="R262" s="806"/>
      <c r="S262" s="807"/>
    </row>
    <row r="263" spans="1:19" ht="18" customHeight="1">
      <c r="A263" s="797"/>
      <c r="B263" s="798"/>
      <c r="C263" s="798"/>
      <c r="D263" s="798"/>
      <c r="E263" s="798"/>
      <c r="F263" s="799"/>
      <c r="G263" s="805"/>
      <c r="H263" s="806"/>
      <c r="I263" s="806"/>
      <c r="J263" s="806"/>
      <c r="K263" s="806"/>
      <c r="L263" s="806"/>
      <c r="M263" s="806"/>
      <c r="N263" s="806"/>
      <c r="O263" s="806"/>
      <c r="P263" s="806"/>
      <c r="Q263" s="806"/>
      <c r="R263" s="806"/>
      <c r="S263" s="807"/>
    </row>
    <row r="264" spans="1:19" ht="18" customHeight="1">
      <c r="A264" s="797"/>
      <c r="B264" s="798"/>
      <c r="C264" s="798"/>
      <c r="D264" s="798"/>
      <c r="E264" s="798"/>
      <c r="F264" s="799"/>
      <c r="G264" s="805"/>
      <c r="H264" s="806"/>
      <c r="I264" s="806"/>
      <c r="J264" s="806"/>
      <c r="K264" s="806"/>
      <c r="L264" s="806"/>
      <c r="M264" s="806"/>
      <c r="N264" s="806"/>
      <c r="O264" s="806"/>
      <c r="P264" s="806"/>
      <c r="Q264" s="806"/>
      <c r="R264" s="806"/>
      <c r="S264" s="807"/>
    </row>
    <row r="265" spans="1:19" ht="18" customHeight="1">
      <c r="A265" s="797"/>
      <c r="B265" s="798"/>
      <c r="C265" s="798"/>
      <c r="D265" s="798"/>
      <c r="E265" s="798"/>
      <c r="F265" s="799"/>
      <c r="G265" s="805"/>
      <c r="H265" s="806"/>
      <c r="I265" s="806"/>
      <c r="J265" s="806"/>
      <c r="K265" s="806"/>
      <c r="L265" s="806"/>
      <c r="M265" s="806"/>
      <c r="N265" s="806"/>
      <c r="O265" s="806"/>
      <c r="P265" s="806"/>
      <c r="Q265" s="806"/>
      <c r="R265" s="806"/>
      <c r="S265" s="807"/>
    </row>
    <row r="266" spans="1:19" ht="18" customHeight="1">
      <c r="A266" s="797"/>
      <c r="B266" s="798"/>
      <c r="C266" s="798"/>
      <c r="D266" s="798"/>
      <c r="E266" s="798"/>
      <c r="F266" s="799"/>
      <c r="G266" s="805"/>
      <c r="H266" s="806"/>
      <c r="I266" s="806"/>
      <c r="J266" s="806"/>
      <c r="K266" s="806"/>
      <c r="L266" s="806"/>
      <c r="M266" s="806"/>
      <c r="N266" s="806"/>
      <c r="O266" s="806"/>
      <c r="P266" s="806"/>
      <c r="Q266" s="806"/>
      <c r="R266" s="806"/>
      <c r="S266" s="807"/>
    </row>
    <row r="267" spans="1:19" ht="18" customHeight="1">
      <c r="A267" s="797"/>
      <c r="B267" s="798"/>
      <c r="C267" s="798"/>
      <c r="D267" s="798"/>
      <c r="E267" s="798"/>
      <c r="F267" s="799"/>
      <c r="G267" s="805"/>
      <c r="H267" s="806"/>
      <c r="I267" s="806"/>
      <c r="J267" s="806"/>
      <c r="K267" s="806"/>
      <c r="L267" s="806"/>
      <c r="M267" s="806"/>
      <c r="N267" s="806"/>
      <c r="O267" s="806"/>
      <c r="P267" s="806"/>
      <c r="Q267" s="806"/>
      <c r="R267" s="806"/>
      <c r="S267" s="807"/>
    </row>
    <row r="268" spans="1:19" ht="18" customHeight="1">
      <c r="A268" s="797"/>
      <c r="B268" s="798"/>
      <c r="C268" s="798"/>
      <c r="D268" s="798"/>
      <c r="E268" s="798"/>
      <c r="F268" s="799"/>
      <c r="G268" s="805"/>
      <c r="H268" s="806"/>
      <c r="I268" s="806"/>
      <c r="J268" s="806"/>
      <c r="K268" s="806"/>
      <c r="L268" s="806"/>
      <c r="M268" s="806"/>
      <c r="N268" s="806"/>
      <c r="O268" s="806"/>
      <c r="P268" s="806"/>
      <c r="Q268" s="806"/>
      <c r="R268" s="806"/>
      <c r="S268" s="807"/>
    </row>
    <row r="269" spans="1:19" ht="18" customHeight="1">
      <c r="A269" s="797"/>
      <c r="B269" s="798"/>
      <c r="C269" s="798"/>
      <c r="D269" s="798"/>
      <c r="E269" s="798"/>
      <c r="F269" s="799"/>
      <c r="G269" s="805"/>
      <c r="H269" s="806"/>
      <c r="I269" s="806"/>
      <c r="J269" s="806"/>
      <c r="K269" s="806"/>
      <c r="L269" s="806"/>
      <c r="M269" s="806"/>
      <c r="N269" s="806"/>
      <c r="O269" s="806"/>
      <c r="P269" s="806"/>
      <c r="Q269" s="806"/>
      <c r="R269" s="806"/>
      <c r="S269" s="807"/>
    </row>
    <row r="270" spans="1:19" ht="18" customHeight="1">
      <c r="A270" s="797"/>
      <c r="B270" s="798"/>
      <c r="C270" s="798"/>
      <c r="D270" s="798"/>
      <c r="E270" s="798"/>
      <c r="F270" s="799"/>
      <c r="G270" s="805"/>
      <c r="H270" s="806"/>
      <c r="I270" s="806"/>
      <c r="J270" s="806"/>
      <c r="K270" s="806"/>
      <c r="L270" s="806"/>
      <c r="M270" s="806"/>
      <c r="N270" s="806"/>
      <c r="O270" s="806"/>
      <c r="P270" s="806"/>
      <c r="Q270" s="806"/>
      <c r="R270" s="806"/>
      <c r="S270" s="807"/>
    </row>
    <row r="271" spans="1:19" ht="18" customHeight="1">
      <c r="A271" s="797"/>
      <c r="B271" s="798"/>
      <c r="C271" s="798"/>
      <c r="D271" s="798"/>
      <c r="E271" s="798"/>
      <c r="F271" s="799"/>
      <c r="G271" s="805"/>
      <c r="H271" s="806"/>
      <c r="I271" s="806"/>
      <c r="J271" s="806"/>
      <c r="K271" s="806"/>
      <c r="L271" s="806"/>
      <c r="M271" s="806"/>
      <c r="N271" s="806"/>
      <c r="O271" s="806"/>
      <c r="P271" s="806"/>
      <c r="Q271" s="806"/>
      <c r="R271" s="806"/>
      <c r="S271" s="807"/>
    </row>
    <row r="272" spans="1:19" ht="18" customHeight="1">
      <c r="A272" s="797"/>
      <c r="B272" s="798"/>
      <c r="C272" s="798"/>
      <c r="D272" s="798"/>
      <c r="E272" s="798"/>
      <c r="F272" s="799"/>
      <c r="G272" s="805"/>
      <c r="H272" s="806"/>
      <c r="I272" s="806"/>
      <c r="J272" s="806"/>
      <c r="K272" s="806"/>
      <c r="L272" s="806"/>
      <c r="M272" s="806"/>
      <c r="N272" s="806"/>
      <c r="O272" s="806"/>
      <c r="P272" s="806"/>
      <c r="Q272" s="806"/>
      <c r="R272" s="806"/>
      <c r="S272" s="807"/>
    </row>
    <row r="273" spans="1:19" ht="18" customHeight="1">
      <c r="A273" s="800"/>
      <c r="B273" s="801"/>
      <c r="C273" s="801"/>
      <c r="D273" s="801"/>
      <c r="E273" s="801"/>
      <c r="F273" s="802"/>
      <c r="G273" s="808"/>
      <c r="H273" s="809"/>
      <c r="I273" s="809"/>
      <c r="J273" s="809"/>
      <c r="K273" s="809"/>
      <c r="L273" s="809"/>
      <c r="M273" s="809"/>
      <c r="N273" s="809"/>
      <c r="O273" s="809"/>
      <c r="P273" s="809"/>
      <c r="Q273" s="809"/>
      <c r="R273" s="809"/>
      <c r="S273" s="810"/>
    </row>
    <row r="274" spans="1:19" ht="19.5" customHeight="1">
      <c r="A274" s="781" t="s">
        <v>114</v>
      </c>
      <c r="B274" s="781"/>
      <c r="C274" s="25"/>
      <c r="D274" s="25"/>
      <c r="E274" s="25"/>
      <c r="F274" s="25"/>
      <c r="G274" s="26"/>
      <c r="H274" s="26"/>
      <c r="I274" s="26"/>
      <c r="J274" s="26"/>
      <c r="K274" s="26"/>
      <c r="L274" s="26"/>
      <c r="M274" s="26"/>
      <c r="N274" s="26"/>
      <c r="O274" s="26"/>
      <c r="P274" s="26"/>
      <c r="Q274" s="26"/>
      <c r="R274" s="26"/>
      <c r="S274" s="26"/>
    </row>
    <row r="275" spans="1:19" ht="33.75" customHeight="1">
      <c r="A275" s="28" t="s">
        <v>115</v>
      </c>
      <c r="B275" s="782" t="s">
        <v>239</v>
      </c>
      <c r="C275" s="782"/>
      <c r="D275" s="782"/>
      <c r="E275" s="782"/>
      <c r="F275" s="782"/>
      <c r="G275" s="782"/>
      <c r="H275" s="782"/>
      <c r="I275" s="782"/>
      <c r="J275" s="782"/>
      <c r="K275" s="782"/>
      <c r="L275" s="782"/>
      <c r="M275" s="782"/>
      <c r="N275" s="782"/>
      <c r="O275" s="782"/>
      <c r="P275" s="782"/>
      <c r="Q275" s="782"/>
      <c r="R275" s="782"/>
      <c r="S275" s="782"/>
    </row>
    <row r="276" spans="1:19" ht="15" customHeight="1">
      <c r="A276" s="28" t="s">
        <v>116</v>
      </c>
      <c r="B276" s="29" t="s">
        <v>238</v>
      </c>
      <c r="C276" s="29"/>
      <c r="D276" s="29"/>
      <c r="E276" s="29"/>
      <c r="F276" s="29"/>
      <c r="G276" s="29"/>
      <c r="H276" s="29"/>
      <c r="I276" s="29"/>
      <c r="J276" s="29"/>
      <c r="K276" s="29"/>
      <c r="L276" s="29"/>
      <c r="M276" s="29"/>
      <c r="N276" s="29"/>
      <c r="O276" s="29"/>
      <c r="P276" s="29"/>
      <c r="Q276" s="29"/>
      <c r="R276" s="29"/>
      <c r="S276" s="29"/>
    </row>
    <row r="277" spans="1:19" ht="15" customHeight="1">
      <c r="A277" s="28" t="s">
        <v>117</v>
      </c>
      <c r="B277" s="29" t="s">
        <v>236</v>
      </c>
      <c r="C277" s="29"/>
      <c r="D277" s="29"/>
      <c r="E277" s="29"/>
      <c r="F277" s="29"/>
      <c r="G277" s="29"/>
      <c r="H277" s="29"/>
      <c r="I277" s="29"/>
      <c r="J277" s="29"/>
      <c r="K277" s="29"/>
      <c r="L277" s="29"/>
      <c r="M277" s="29"/>
      <c r="N277" s="29"/>
      <c r="O277" s="29"/>
      <c r="P277" s="29"/>
      <c r="Q277" s="29"/>
      <c r="R277" s="29"/>
      <c r="S277" s="29"/>
    </row>
    <row r="278" spans="1:19" ht="19.5" customHeight="1">
      <c r="A278" s="28" t="s">
        <v>118</v>
      </c>
      <c r="B278" s="783" t="s">
        <v>237</v>
      </c>
      <c r="C278" s="783"/>
      <c r="D278" s="783"/>
      <c r="E278" s="783"/>
      <c r="F278" s="783"/>
      <c r="G278" s="783"/>
      <c r="H278" s="783"/>
      <c r="I278" s="783"/>
      <c r="J278" s="783"/>
      <c r="K278" s="783"/>
      <c r="L278" s="783"/>
      <c r="M278" s="783"/>
      <c r="N278" s="783"/>
      <c r="O278" s="783"/>
      <c r="P278" s="783"/>
      <c r="Q278" s="783"/>
      <c r="R278" s="783"/>
      <c r="S278" s="783"/>
    </row>
    <row r="279" spans="1:19" ht="15" customHeight="1">
      <c r="A279" s="28" t="s">
        <v>119</v>
      </c>
      <c r="B279" s="29" t="s">
        <v>240</v>
      </c>
      <c r="C279" s="29"/>
      <c r="D279" s="29"/>
      <c r="E279" s="29"/>
      <c r="F279" s="29"/>
      <c r="G279" s="29"/>
      <c r="H279" s="29"/>
      <c r="I279" s="29"/>
      <c r="J279" s="29"/>
      <c r="K279" s="29"/>
      <c r="L279" s="29"/>
      <c r="M279" s="29"/>
      <c r="N279" s="29"/>
      <c r="O279" s="29"/>
      <c r="P279" s="29"/>
      <c r="Q279" s="29"/>
      <c r="R279" s="29"/>
      <c r="S279" s="29"/>
    </row>
    <row r="280" spans="1:19" ht="15.75" customHeight="1">
      <c r="A280" s="27"/>
      <c r="B280" s="27"/>
      <c r="C280" s="27"/>
      <c r="D280" s="27"/>
      <c r="E280" s="27"/>
      <c r="F280" s="27"/>
      <c r="G280" s="27"/>
      <c r="H280" s="27"/>
      <c r="I280" s="27"/>
      <c r="J280" s="27"/>
      <c r="K280" s="27"/>
      <c r="L280" s="27"/>
      <c r="M280" s="27"/>
      <c r="N280" s="27"/>
      <c r="O280" s="27"/>
      <c r="P280" s="27"/>
      <c r="Q280" s="27"/>
      <c r="R280" s="27"/>
      <c r="S280" s="27"/>
    </row>
    <row r="281" spans="1:19" ht="15.75" customHeight="1">
      <c r="A281" s="27"/>
      <c r="B281" s="23"/>
      <c r="C281" s="27"/>
      <c r="D281" s="27"/>
      <c r="E281" s="27"/>
      <c r="F281" s="27"/>
      <c r="G281" s="27"/>
      <c r="H281" s="27"/>
      <c r="I281" s="27"/>
      <c r="J281" s="27"/>
      <c r="K281" s="27"/>
      <c r="L281" s="27"/>
      <c r="M281" s="27"/>
      <c r="N281" s="27"/>
      <c r="O281" s="27"/>
      <c r="P281" s="27"/>
      <c r="Q281" s="27"/>
      <c r="R281" s="27"/>
      <c r="S281" s="27"/>
    </row>
    <row r="282" spans="1:19" ht="15.75" customHeight="1"/>
    <row r="283" spans="1:19" ht="15.75" customHeight="1">
      <c r="A283" s="20" t="s">
        <v>235</v>
      </c>
    </row>
    <row r="284" spans="1:19" ht="15.75" customHeight="1">
      <c r="A284" s="811" t="s">
        <v>110</v>
      </c>
      <c r="B284" s="811"/>
      <c r="C284" s="811"/>
      <c r="D284" s="811"/>
      <c r="E284" s="811"/>
      <c r="F284" s="811"/>
      <c r="G284" s="811"/>
      <c r="H284" s="811"/>
      <c r="I284" s="811"/>
      <c r="J284" s="811"/>
      <c r="K284" s="811"/>
      <c r="L284" s="811"/>
      <c r="M284" s="811"/>
      <c r="N284" s="811"/>
      <c r="O284" s="811"/>
      <c r="P284" s="811"/>
      <c r="Q284" s="811"/>
      <c r="R284" s="811"/>
      <c r="S284" s="811"/>
    </row>
    <row r="285" spans="1:19" ht="15.75" customHeight="1">
      <c r="A285" s="108"/>
      <c r="B285" s="108"/>
      <c r="C285" s="108"/>
      <c r="D285" s="108"/>
      <c r="E285" s="108"/>
      <c r="F285" s="108"/>
      <c r="G285" s="108"/>
      <c r="H285" s="108"/>
      <c r="I285" s="108"/>
      <c r="J285" s="108"/>
      <c r="K285" s="108"/>
      <c r="L285" s="108"/>
      <c r="M285" s="108"/>
      <c r="N285" s="108"/>
      <c r="O285" s="108"/>
      <c r="P285" s="108"/>
      <c r="Q285" s="108"/>
      <c r="R285" s="108"/>
      <c r="S285" s="108"/>
    </row>
    <row r="286" spans="1:19" ht="19.5" customHeight="1">
      <c r="A286" s="784" t="s">
        <v>111</v>
      </c>
      <c r="B286" s="812"/>
      <c r="C286" s="87" t="s">
        <v>112</v>
      </c>
      <c r="D286" s="88"/>
      <c r="E286" s="87" t="s">
        <v>159</v>
      </c>
      <c r="F286" s="89"/>
      <c r="G286" s="89"/>
      <c r="H286" s="88"/>
      <c r="I286" s="788" t="s">
        <v>160</v>
      </c>
      <c r="J286" s="789"/>
      <c r="K286" s="789"/>
      <c r="L286" s="789"/>
      <c r="M286" s="789"/>
      <c r="N286" s="789"/>
      <c r="O286" s="789"/>
      <c r="P286" s="789"/>
      <c r="Q286" s="789"/>
      <c r="R286" s="789"/>
      <c r="S286" s="790"/>
    </row>
    <row r="287" spans="1:19" ht="19.5" customHeight="1">
      <c r="A287" s="786"/>
      <c r="B287" s="813"/>
      <c r="C287" s="398"/>
      <c r="D287" s="399"/>
      <c r="E287" s="791" t="str">
        <f>IF(OR($C287="",$D287=""),"",IF($C287&amp;$D287="","",IFERROR(VLOOKUP($C287&amp;$D287,$AD$2:$AE$100,2,FALSE),"")))</f>
        <v/>
      </c>
      <c r="F287" s="792"/>
      <c r="G287" s="792"/>
      <c r="H287" s="793"/>
      <c r="I287" s="99"/>
      <c r="J287" s="400" t="s">
        <v>634</v>
      </c>
      <c r="K287" s="101" t="s">
        <v>165</v>
      </c>
      <c r="L287" s="100"/>
      <c r="M287" s="100"/>
      <c r="N287" s="100"/>
      <c r="O287" s="400" t="s">
        <v>634</v>
      </c>
      <c r="P287" s="101" t="s">
        <v>137</v>
      </c>
      <c r="Q287" s="100"/>
      <c r="R287" s="100"/>
      <c r="S287" s="98"/>
    </row>
    <row r="288" spans="1:19" ht="18" customHeight="1">
      <c r="A288" s="794" t="s">
        <v>113</v>
      </c>
      <c r="B288" s="795"/>
      <c r="C288" s="795"/>
      <c r="D288" s="795"/>
      <c r="E288" s="795"/>
      <c r="F288" s="796"/>
      <c r="G288" s="109" t="s">
        <v>415</v>
      </c>
      <c r="H288" s="803"/>
      <c r="I288" s="803"/>
      <c r="J288" s="803"/>
      <c r="K288" s="803"/>
      <c r="L288" s="803"/>
      <c r="M288" s="803"/>
      <c r="N288" s="803"/>
      <c r="O288" s="803"/>
      <c r="P288" s="803"/>
      <c r="Q288" s="803"/>
      <c r="R288" s="803"/>
      <c r="S288" s="804"/>
    </row>
    <row r="289" spans="1:19" ht="18" customHeight="1">
      <c r="A289" s="797"/>
      <c r="B289" s="798"/>
      <c r="C289" s="798"/>
      <c r="D289" s="798"/>
      <c r="E289" s="798"/>
      <c r="F289" s="799"/>
      <c r="G289" s="805"/>
      <c r="H289" s="806"/>
      <c r="I289" s="806"/>
      <c r="J289" s="806"/>
      <c r="K289" s="806"/>
      <c r="L289" s="806"/>
      <c r="M289" s="806"/>
      <c r="N289" s="806"/>
      <c r="O289" s="806"/>
      <c r="P289" s="806"/>
      <c r="Q289" s="806"/>
      <c r="R289" s="806"/>
      <c r="S289" s="807"/>
    </row>
    <row r="290" spans="1:19" ht="18" customHeight="1">
      <c r="A290" s="797"/>
      <c r="B290" s="798"/>
      <c r="C290" s="798"/>
      <c r="D290" s="798"/>
      <c r="E290" s="798"/>
      <c r="F290" s="799"/>
      <c r="G290" s="805"/>
      <c r="H290" s="806"/>
      <c r="I290" s="806"/>
      <c r="J290" s="806"/>
      <c r="K290" s="806"/>
      <c r="L290" s="806"/>
      <c r="M290" s="806"/>
      <c r="N290" s="806"/>
      <c r="O290" s="806"/>
      <c r="P290" s="806"/>
      <c r="Q290" s="806"/>
      <c r="R290" s="806"/>
      <c r="S290" s="807"/>
    </row>
    <row r="291" spans="1:19" ht="18" customHeight="1">
      <c r="A291" s="797"/>
      <c r="B291" s="798"/>
      <c r="C291" s="798"/>
      <c r="D291" s="798"/>
      <c r="E291" s="798"/>
      <c r="F291" s="799"/>
      <c r="G291" s="805"/>
      <c r="H291" s="806"/>
      <c r="I291" s="806"/>
      <c r="J291" s="806"/>
      <c r="K291" s="806"/>
      <c r="L291" s="806"/>
      <c r="M291" s="806"/>
      <c r="N291" s="806"/>
      <c r="O291" s="806"/>
      <c r="P291" s="806"/>
      <c r="Q291" s="806"/>
      <c r="R291" s="806"/>
      <c r="S291" s="807"/>
    </row>
    <row r="292" spans="1:19" ht="18" customHeight="1">
      <c r="A292" s="797"/>
      <c r="B292" s="798"/>
      <c r="C292" s="798"/>
      <c r="D292" s="798"/>
      <c r="E292" s="798"/>
      <c r="F292" s="799"/>
      <c r="G292" s="805"/>
      <c r="H292" s="806"/>
      <c r="I292" s="806"/>
      <c r="J292" s="806"/>
      <c r="K292" s="806"/>
      <c r="L292" s="806"/>
      <c r="M292" s="806"/>
      <c r="N292" s="806"/>
      <c r="O292" s="806"/>
      <c r="P292" s="806"/>
      <c r="Q292" s="806"/>
      <c r="R292" s="806"/>
      <c r="S292" s="807"/>
    </row>
    <row r="293" spans="1:19" ht="18" customHeight="1">
      <c r="A293" s="797"/>
      <c r="B293" s="798"/>
      <c r="C293" s="798"/>
      <c r="D293" s="798"/>
      <c r="E293" s="798"/>
      <c r="F293" s="799"/>
      <c r="G293" s="805"/>
      <c r="H293" s="806"/>
      <c r="I293" s="806"/>
      <c r="J293" s="806"/>
      <c r="K293" s="806"/>
      <c r="L293" s="806"/>
      <c r="M293" s="806"/>
      <c r="N293" s="806"/>
      <c r="O293" s="806"/>
      <c r="P293" s="806"/>
      <c r="Q293" s="806"/>
      <c r="R293" s="806"/>
      <c r="S293" s="807"/>
    </row>
    <row r="294" spans="1:19" ht="18" customHeight="1">
      <c r="A294" s="797"/>
      <c r="B294" s="798"/>
      <c r="C294" s="798"/>
      <c r="D294" s="798"/>
      <c r="E294" s="798"/>
      <c r="F294" s="799"/>
      <c r="G294" s="805"/>
      <c r="H294" s="806"/>
      <c r="I294" s="806"/>
      <c r="J294" s="806"/>
      <c r="K294" s="806"/>
      <c r="L294" s="806"/>
      <c r="M294" s="806"/>
      <c r="N294" s="806"/>
      <c r="O294" s="806"/>
      <c r="P294" s="806"/>
      <c r="Q294" s="806"/>
      <c r="R294" s="806"/>
      <c r="S294" s="807"/>
    </row>
    <row r="295" spans="1:19" ht="18" customHeight="1">
      <c r="A295" s="797"/>
      <c r="B295" s="798"/>
      <c r="C295" s="798"/>
      <c r="D295" s="798"/>
      <c r="E295" s="798"/>
      <c r="F295" s="799"/>
      <c r="G295" s="805"/>
      <c r="H295" s="806"/>
      <c r="I295" s="806"/>
      <c r="J295" s="806"/>
      <c r="K295" s="806"/>
      <c r="L295" s="806"/>
      <c r="M295" s="806"/>
      <c r="N295" s="806"/>
      <c r="O295" s="806"/>
      <c r="P295" s="806"/>
      <c r="Q295" s="806"/>
      <c r="R295" s="806"/>
      <c r="S295" s="807"/>
    </row>
    <row r="296" spans="1:19" ht="18" customHeight="1">
      <c r="A296" s="797"/>
      <c r="B296" s="798"/>
      <c r="C296" s="798"/>
      <c r="D296" s="798"/>
      <c r="E296" s="798"/>
      <c r="F296" s="799"/>
      <c r="G296" s="805"/>
      <c r="H296" s="806"/>
      <c r="I296" s="806"/>
      <c r="J296" s="806"/>
      <c r="K296" s="806"/>
      <c r="L296" s="806"/>
      <c r="M296" s="806"/>
      <c r="N296" s="806"/>
      <c r="O296" s="806"/>
      <c r="P296" s="806"/>
      <c r="Q296" s="806"/>
      <c r="R296" s="806"/>
      <c r="S296" s="807"/>
    </row>
    <row r="297" spans="1:19" ht="18" customHeight="1">
      <c r="A297" s="797"/>
      <c r="B297" s="798"/>
      <c r="C297" s="798"/>
      <c r="D297" s="798"/>
      <c r="E297" s="798"/>
      <c r="F297" s="799"/>
      <c r="G297" s="805"/>
      <c r="H297" s="806"/>
      <c r="I297" s="806"/>
      <c r="J297" s="806"/>
      <c r="K297" s="806"/>
      <c r="L297" s="806"/>
      <c r="M297" s="806"/>
      <c r="N297" s="806"/>
      <c r="O297" s="806"/>
      <c r="P297" s="806"/>
      <c r="Q297" s="806"/>
      <c r="R297" s="806"/>
      <c r="S297" s="807"/>
    </row>
    <row r="298" spans="1:19" ht="18" customHeight="1">
      <c r="A298" s="797"/>
      <c r="B298" s="798"/>
      <c r="C298" s="798"/>
      <c r="D298" s="798"/>
      <c r="E298" s="798"/>
      <c r="F298" s="799"/>
      <c r="G298" s="805"/>
      <c r="H298" s="806"/>
      <c r="I298" s="806"/>
      <c r="J298" s="806"/>
      <c r="K298" s="806"/>
      <c r="L298" s="806"/>
      <c r="M298" s="806"/>
      <c r="N298" s="806"/>
      <c r="O298" s="806"/>
      <c r="P298" s="806"/>
      <c r="Q298" s="806"/>
      <c r="R298" s="806"/>
      <c r="S298" s="807"/>
    </row>
    <row r="299" spans="1:19" ht="18" customHeight="1">
      <c r="A299" s="797"/>
      <c r="B299" s="798"/>
      <c r="C299" s="798"/>
      <c r="D299" s="798"/>
      <c r="E299" s="798"/>
      <c r="F299" s="799"/>
      <c r="G299" s="805"/>
      <c r="H299" s="806"/>
      <c r="I299" s="806"/>
      <c r="J299" s="806"/>
      <c r="K299" s="806"/>
      <c r="L299" s="806"/>
      <c r="M299" s="806"/>
      <c r="N299" s="806"/>
      <c r="O299" s="806"/>
      <c r="P299" s="806"/>
      <c r="Q299" s="806"/>
      <c r="R299" s="806"/>
      <c r="S299" s="807"/>
    </row>
    <row r="300" spans="1:19" ht="18" customHeight="1">
      <c r="A300" s="797"/>
      <c r="B300" s="798"/>
      <c r="C300" s="798"/>
      <c r="D300" s="798"/>
      <c r="E300" s="798"/>
      <c r="F300" s="799"/>
      <c r="G300" s="805"/>
      <c r="H300" s="806"/>
      <c r="I300" s="806"/>
      <c r="J300" s="806"/>
      <c r="K300" s="806"/>
      <c r="L300" s="806"/>
      <c r="M300" s="806"/>
      <c r="N300" s="806"/>
      <c r="O300" s="806"/>
      <c r="P300" s="806"/>
      <c r="Q300" s="806"/>
      <c r="R300" s="806"/>
      <c r="S300" s="807"/>
    </row>
    <row r="301" spans="1:19" ht="18" customHeight="1">
      <c r="A301" s="797"/>
      <c r="B301" s="798"/>
      <c r="C301" s="798"/>
      <c r="D301" s="798"/>
      <c r="E301" s="798"/>
      <c r="F301" s="799"/>
      <c r="G301" s="805"/>
      <c r="H301" s="806"/>
      <c r="I301" s="806"/>
      <c r="J301" s="806"/>
      <c r="K301" s="806"/>
      <c r="L301" s="806"/>
      <c r="M301" s="806"/>
      <c r="N301" s="806"/>
      <c r="O301" s="806"/>
      <c r="P301" s="806"/>
      <c r="Q301" s="806"/>
      <c r="R301" s="806"/>
      <c r="S301" s="807"/>
    </row>
    <row r="302" spans="1:19" ht="18" customHeight="1">
      <c r="A302" s="800"/>
      <c r="B302" s="801"/>
      <c r="C302" s="801"/>
      <c r="D302" s="801"/>
      <c r="E302" s="801"/>
      <c r="F302" s="802"/>
      <c r="G302" s="808"/>
      <c r="H302" s="809"/>
      <c r="I302" s="809"/>
      <c r="J302" s="809"/>
      <c r="K302" s="809"/>
      <c r="L302" s="809"/>
      <c r="M302" s="809"/>
      <c r="N302" s="809"/>
      <c r="O302" s="809"/>
      <c r="P302" s="809"/>
      <c r="Q302" s="809"/>
      <c r="R302" s="809"/>
      <c r="S302" s="810"/>
    </row>
    <row r="303" spans="1:19" ht="19.5" customHeight="1">
      <c r="A303" s="20"/>
      <c r="B303" s="30"/>
      <c r="C303" s="30"/>
      <c r="D303" s="30"/>
      <c r="E303" s="30"/>
      <c r="F303" s="30"/>
      <c r="G303" s="30"/>
      <c r="H303" s="30"/>
      <c r="I303" s="30"/>
      <c r="J303" s="30"/>
      <c r="K303" s="30"/>
      <c r="L303" s="30"/>
      <c r="M303" s="30"/>
      <c r="N303" s="30"/>
      <c r="O303" s="30"/>
      <c r="P303" s="30"/>
      <c r="Q303" s="30"/>
      <c r="R303" s="30"/>
      <c r="S303" s="30"/>
    </row>
    <row r="304" spans="1:19" ht="19.5" customHeight="1">
      <c r="A304" s="784" t="s">
        <v>111</v>
      </c>
      <c r="B304" s="785"/>
      <c r="C304" s="87" t="s">
        <v>112</v>
      </c>
      <c r="D304" s="88"/>
      <c r="E304" s="87" t="s">
        <v>159</v>
      </c>
      <c r="F304" s="89"/>
      <c r="G304" s="89"/>
      <c r="H304" s="88"/>
      <c r="I304" s="788" t="s">
        <v>160</v>
      </c>
      <c r="J304" s="789"/>
      <c r="K304" s="789"/>
      <c r="L304" s="789"/>
      <c r="M304" s="789"/>
      <c r="N304" s="789"/>
      <c r="O304" s="789"/>
      <c r="P304" s="789"/>
      <c r="Q304" s="789"/>
      <c r="R304" s="789"/>
      <c r="S304" s="790"/>
    </row>
    <row r="305" spans="1:19" ht="19.5" customHeight="1">
      <c r="A305" s="786"/>
      <c r="B305" s="787"/>
      <c r="C305" s="398"/>
      <c r="D305" s="399"/>
      <c r="E305" s="791" t="str">
        <f>IF(OR($C305="",$D305=""),"",IF($C305&amp;$D305="","",IFERROR(VLOOKUP($C305&amp;$D305,$AD$2:$AE$100,2,FALSE),"")))</f>
        <v/>
      </c>
      <c r="F305" s="792"/>
      <c r="G305" s="792"/>
      <c r="H305" s="793"/>
      <c r="I305" s="99"/>
      <c r="J305" s="400" t="s">
        <v>634</v>
      </c>
      <c r="K305" s="101" t="s">
        <v>165</v>
      </c>
      <c r="L305" s="100"/>
      <c r="M305" s="100"/>
      <c r="N305" s="100"/>
      <c r="O305" s="400" t="s">
        <v>634</v>
      </c>
      <c r="P305" s="101" t="s">
        <v>137</v>
      </c>
      <c r="Q305" s="100"/>
      <c r="R305" s="100"/>
      <c r="S305" s="98"/>
    </row>
    <row r="306" spans="1:19" ht="18" customHeight="1">
      <c r="A306" s="794" t="s">
        <v>113</v>
      </c>
      <c r="B306" s="795"/>
      <c r="C306" s="795"/>
      <c r="D306" s="795"/>
      <c r="E306" s="795"/>
      <c r="F306" s="796"/>
      <c r="G306" s="109" t="s">
        <v>415</v>
      </c>
      <c r="H306" s="803"/>
      <c r="I306" s="803"/>
      <c r="J306" s="803"/>
      <c r="K306" s="803"/>
      <c r="L306" s="803"/>
      <c r="M306" s="803"/>
      <c r="N306" s="803"/>
      <c r="O306" s="803"/>
      <c r="P306" s="803"/>
      <c r="Q306" s="803"/>
      <c r="R306" s="803"/>
      <c r="S306" s="804"/>
    </row>
    <row r="307" spans="1:19" ht="18" customHeight="1">
      <c r="A307" s="797"/>
      <c r="B307" s="798"/>
      <c r="C307" s="798"/>
      <c r="D307" s="798"/>
      <c r="E307" s="798"/>
      <c r="F307" s="799"/>
      <c r="G307" s="805"/>
      <c r="H307" s="806"/>
      <c r="I307" s="806"/>
      <c r="J307" s="806"/>
      <c r="K307" s="806"/>
      <c r="L307" s="806"/>
      <c r="M307" s="806"/>
      <c r="N307" s="806"/>
      <c r="O307" s="806"/>
      <c r="P307" s="806"/>
      <c r="Q307" s="806"/>
      <c r="R307" s="806"/>
      <c r="S307" s="807"/>
    </row>
    <row r="308" spans="1:19" ht="18" customHeight="1">
      <c r="A308" s="797"/>
      <c r="B308" s="798"/>
      <c r="C308" s="798"/>
      <c r="D308" s="798"/>
      <c r="E308" s="798"/>
      <c r="F308" s="799"/>
      <c r="G308" s="805"/>
      <c r="H308" s="806"/>
      <c r="I308" s="806"/>
      <c r="J308" s="806"/>
      <c r="K308" s="806"/>
      <c r="L308" s="806"/>
      <c r="M308" s="806"/>
      <c r="N308" s="806"/>
      <c r="O308" s="806"/>
      <c r="P308" s="806"/>
      <c r="Q308" s="806"/>
      <c r="R308" s="806"/>
      <c r="S308" s="807"/>
    </row>
    <row r="309" spans="1:19" ht="18" customHeight="1">
      <c r="A309" s="797"/>
      <c r="B309" s="798"/>
      <c r="C309" s="798"/>
      <c r="D309" s="798"/>
      <c r="E309" s="798"/>
      <c r="F309" s="799"/>
      <c r="G309" s="805"/>
      <c r="H309" s="806"/>
      <c r="I309" s="806"/>
      <c r="J309" s="806"/>
      <c r="K309" s="806"/>
      <c r="L309" s="806"/>
      <c r="M309" s="806"/>
      <c r="N309" s="806"/>
      <c r="O309" s="806"/>
      <c r="P309" s="806"/>
      <c r="Q309" s="806"/>
      <c r="R309" s="806"/>
      <c r="S309" s="807"/>
    </row>
    <row r="310" spans="1:19" ht="18" customHeight="1">
      <c r="A310" s="797"/>
      <c r="B310" s="798"/>
      <c r="C310" s="798"/>
      <c r="D310" s="798"/>
      <c r="E310" s="798"/>
      <c r="F310" s="799"/>
      <c r="G310" s="805"/>
      <c r="H310" s="806"/>
      <c r="I310" s="806"/>
      <c r="J310" s="806"/>
      <c r="K310" s="806"/>
      <c r="L310" s="806"/>
      <c r="M310" s="806"/>
      <c r="N310" s="806"/>
      <c r="O310" s="806"/>
      <c r="P310" s="806"/>
      <c r="Q310" s="806"/>
      <c r="R310" s="806"/>
      <c r="S310" s="807"/>
    </row>
    <row r="311" spans="1:19" ht="18" customHeight="1">
      <c r="A311" s="797"/>
      <c r="B311" s="798"/>
      <c r="C311" s="798"/>
      <c r="D311" s="798"/>
      <c r="E311" s="798"/>
      <c r="F311" s="799"/>
      <c r="G311" s="805"/>
      <c r="H311" s="806"/>
      <c r="I311" s="806"/>
      <c r="J311" s="806"/>
      <c r="K311" s="806"/>
      <c r="L311" s="806"/>
      <c r="M311" s="806"/>
      <c r="N311" s="806"/>
      <c r="O311" s="806"/>
      <c r="P311" s="806"/>
      <c r="Q311" s="806"/>
      <c r="R311" s="806"/>
      <c r="S311" s="807"/>
    </row>
    <row r="312" spans="1:19" ht="18" customHeight="1">
      <c r="A312" s="797"/>
      <c r="B312" s="798"/>
      <c r="C312" s="798"/>
      <c r="D312" s="798"/>
      <c r="E312" s="798"/>
      <c r="F312" s="799"/>
      <c r="G312" s="805"/>
      <c r="H312" s="806"/>
      <c r="I312" s="806"/>
      <c r="J312" s="806"/>
      <c r="K312" s="806"/>
      <c r="L312" s="806"/>
      <c r="M312" s="806"/>
      <c r="N312" s="806"/>
      <c r="O312" s="806"/>
      <c r="P312" s="806"/>
      <c r="Q312" s="806"/>
      <c r="R312" s="806"/>
      <c r="S312" s="807"/>
    </row>
    <row r="313" spans="1:19" ht="18" customHeight="1">
      <c r="A313" s="797"/>
      <c r="B313" s="798"/>
      <c r="C313" s="798"/>
      <c r="D313" s="798"/>
      <c r="E313" s="798"/>
      <c r="F313" s="799"/>
      <c r="G313" s="805"/>
      <c r="H313" s="806"/>
      <c r="I313" s="806"/>
      <c r="J313" s="806"/>
      <c r="K313" s="806"/>
      <c r="L313" s="806"/>
      <c r="M313" s="806"/>
      <c r="N313" s="806"/>
      <c r="O313" s="806"/>
      <c r="P313" s="806"/>
      <c r="Q313" s="806"/>
      <c r="R313" s="806"/>
      <c r="S313" s="807"/>
    </row>
    <row r="314" spans="1:19" ht="18" customHeight="1">
      <c r="A314" s="797"/>
      <c r="B314" s="798"/>
      <c r="C314" s="798"/>
      <c r="D314" s="798"/>
      <c r="E314" s="798"/>
      <c r="F314" s="799"/>
      <c r="G314" s="805"/>
      <c r="H314" s="806"/>
      <c r="I314" s="806"/>
      <c r="J314" s="806"/>
      <c r="K314" s="806"/>
      <c r="L314" s="806"/>
      <c r="M314" s="806"/>
      <c r="N314" s="806"/>
      <c r="O314" s="806"/>
      <c r="P314" s="806"/>
      <c r="Q314" s="806"/>
      <c r="R314" s="806"/>
      <c r="S314" s="807"/>
    </row>
    <row r="315" spans="1:19" ht="18" customHeight="1">
      <c r="A315" s="797"/>
      <c r="B315" s="798"/>
      <c r="C315" s="798"/>
      <c r="D315" s="798"/>
      <c r="E315" s="798"/>
      <c r="F315" s="799"/>
      <c r="G315" s="805"/>
      <c r="H315" s="806"/>
      <c r="I315" s="806"/>
      <c r="J315" s="806"/>
      <c r="K315" s="806"/>
      <c r="L315" s="806"/>
      <c r="M315" s="806"/>
      <c r="N315" s="806"/>
      <c r="O315" s="806"/>
      <c r="P315" s="806"/>
      <c r="Q315" s="806"/>
      <c r="R315" s="806"/>
      <c r="S315" s="807"/>
    </row>
    <row r="316" spans="1:19" ht="18" customHeight="1">
      <c r="A316" s="797"/>
      <c r="B316" s="798"/>
      <c r="C316" s="798"/>
      <c r="D316" s="798"/>
      <c r="E316" s="798"/>
      <c r="F316" s="799"/>
      <c r="G316" s="805"/>
      <c r="H316" s="806"/>
      <c r="I316" s="806"/>
      <c r="J316" s="806"/>
      <c r="K316" s="806"/>
      <c r="L316" s="806"/>
      <c r="M316" s="806"/>
      <c r="N316" s="806"/>
      <c r="O316" s="806"/>
      <c r="P316" s="806"/>
      <c r="Q316" s="806"/>
      <c r="R316" s="806"/>
      <c r="S316" s="807"/>
    </row>
    <row r="317" spans="1:19" ht="18" customHeight="1">
      <c r="A317" s="797"/>
      <c r="B317" s="798"/>
      <c r="C317" s="798"/>
      <c r="D317" s="798"/>
      <c r="E317" s="798"/>
      <c r="F317" s="799"/>
      <c r="G317" s="805"/>
      <c r="H317" s="806"/>
      <c r="I317" s="806"/>
      <c r="J317" s="806"/>
      <c r="K317" s="806"/>
      <c r="L317" s="806"/>
      <c r="M317" s="806"/>
      <c r="N317" s="806"/>
      <c r="O317" s="806"/>
      <c r="P317" s="806"/>
      <c r="Q317" s="806"/>
      <c r="R317" s="806"/>
      <c r="S317" s="807"/>
    </row>
    <row r="318" spans="1:19" ht="18" customHeight="1">
      <c r="A318" s="797"/>
      <c r="B318" s="798"/>
      <c r="C318" s="798"/>
      <c r="D318" s="798"/>
      <c r="E318" s="798"/>
      <c r="F318" s="799"/>
      <c r="G318" s="805"/>
      <c r="H318" s="806"/>
      <c r="I318" s="806"/>
      <c r="J318" s="806"/>
      <c r="K318" s="806"/>
      <c r="L318" s="806"/>
      <c r="M318" s="806"/>
      <c r="N318" s="806"/>
      <c r="O318" s="806"/>
      <c r="P318" s="806"/>
      <c r="Q318" s="806"/>
      <c r="R318" s="806"/>
      <c r="S318" s="807"/>
    </row>
    <row r="319" spans="1:19" ht="18" customHeight="1">
      <c r="A319" s="797"/>
      <c r="B319" s="798"/>
      <c r="C319" s="798"/>
      <c r="D319" s="798"/>
      <c r="E319" s="798"/>
      <c r="F319" s="799"/>
      <c r="G319" s="805"/>
      <c r="H319" s="806"/>
      <c r="I319" s="806"/>
      <c r="J319" s="806"/>
      <c r="K319" s="806"/>
      <c r="L319" s="806"/>
      <c r="M319" s="806"/>
      <c r="N319" s="806"/>
      <c r="O319" s="806"/>
      <c r="P319" s="806"/>
      <c r="Q319" s="806"/>
      <c r="R319" s="806"/>
      <c r="S319" s="807"/>
    </row>
    <row r="320" spans="1:19" ht="18" customHeight="1">
      <c r="A320" s="800"/>
      <c r="B320" s="801"/>
      <c r="C320" s="801"/>
      <c r="D320" s="801"/>
      <c r="E320" s="801"/>
      <c r="F320" s="802"/>
      <c r="G320" s="808"/>
      <c r="H320" s="809"/>
      <c r="I320" s="809"/>
      <c r="J320" s="809"/>
      <c r="K320" s="809"/>
      <c r="L320" s="809"/>
      <c r="M320" s="809"/>
      <c r="N320" s="809"/>
      <c r="O320" s="809"/>
      <c r="P320" s="809"/>
      <c r="Q320" s="809"/>
      <c r="R320" s="809"/>
      <c r="S320" s="810"/>
    </row>
    <row r="321" spans="1:19" ht="19.5" customHeight="1">
      <c r="A321" s="781" t="s">
        <v>114</v>
      </c>
      <c r="B321" s="781"/>
      <c r="C321" s="25"/>
      <c r="D321" s="25"/>
      <c r="E321" s="25"/>
      <c r="F321" s="25"/>
      <c r="G321" s="26"/>
      <c r="H321" s="26"/>
      <c r="I321" s="26"/>
      <c r="J321" s="26"/>
      <c r="K321" s="26"/>
      <c r="L321" s="26"/>
      <c r="M321" s="26"/>
      <c r="N321" s="26"/>
      <c r="O321" s="26"/>
      <c r="P321" s="26"/>
      <c r="Q321" s="26"/>
      <c r="R321" s="26"/>
      <c r="S321" s="26"/>
    </row>
    <row r="322" spans="1:19" ht="33.75" customHeight="1">
      <c r="A322" s="28" t="s">
        <v>115</v>
      </c>
      <c r="B322" s="782" t="s">
        <v>239</v>
      </c>
      <c r="C322" s="782"/>
      <c r="D322" s="782"/>
      <c r="E322" s="782"/>
      <c r="F322" s="782"/>
      <c r="G322" s="782"/>
      <c r="H322" s="782"/>
      <c r="I322" s="782"/>
      <c r="J322" s="782"/>
      <c r="K322" s="782"/>
      <c r="L322" s="782"/>
      <c r="M322" s="782"/>
      <c r="N322" s="782"/>
      <c r="O322" s="782"/>
      <c r="P322" s="782"/>
      <c r="Q322" s="782"/>
      <c r="R322" s="782"/>
      <c r="S322" s="782"/>
    </row>
    <row r="323" spans="1:19" ht="15" customHeight="1">
      <c r="A323" s="28" t="s">
        <v>116</v>
      </c>
      <c r="B323" s="29" t="s">
        <v>238</v>
      </c>
      <c r="C323" s="29"/>
      <c r="D323" s="29"/>
      <c r="E323" s="29"/>
      <c r="F323" s="29"/>
      <c r="G323" s="29"/>
      <c r="H323" s="29"/>
      <c r="I323" s="29"/>
      <c r="J323" s="29"/>
      <c r="K323" s="29"/>
      <c r="L323" s="29"/>
      <c r="M323" s="29"/>
      <c r="N323" s="29"/>
      <c r="O323" s="29"/>
      <c r="P323" s="29"/>
      <c r="Q323" s="29"/>
      <c r="R323" s="29"/>
      <c r="S323" s="29"/>
    </row>
    <row r="324" spans="1:19" ht="15" customHeight="1">
      <c r="A324" s="28" t="s">
        <v>117</v>
      </c>
      <c r="B324" s="29" t="s">
        <v>236</v>
      </c>
      <c r="C324" s="29"/>
      <c r="D324" s="29"/>
      <c r="E324" s="29"/>
      <c r="F324" s="29"/>
      <c r="G324" s="29"/>
      <c r="H324" s="29"/>
      <c r="I324" s="29"/>
      <c r="J324" s="29"/>
      <c r="K324" s="29"/>
      <c r="L324" s="29"/>
      <c r="M324" s="29"/>
      <c r="N324" s="29"/>
      <c r="O324" s="29"/>
      <c r="P324" s="29"/>
      <c r="Q324" s="29"/>
      <c r="R324" s="29"/>
      <c r="S324" s="29"/>
    </row>
    <row r="325" spans="1:19" ht="19.5" customHeight="1">
      <c r="A325" s="28" t="s">
        <v>118</v>
      </c>
      <c r="B325" s="783" t="s">
        <v>237</v>
      </c>
      <c r="C325" s="783"/>
      <c r="D325" s="783"/>
      <c r="E325" s="783"/>
      <c r="F325" s="783"/>
      <c r="G325" s="783"/>
      <c r="H325" s="783"/>
      <c r="I325" s="783"/>
      <c r="J325" s="783"/>
      <c r="K325" s="783"/>
      <c r="L325" s="783"/>
      <c r="M325" s="783"/>
      <c r="N325" s="783"/>
      <c r="O325" s="783"/>
      <c r="P325" s="783"/>
      <c r="Q325" s="783"/>
      <c r="R325" s="783"/>
      <c r="S325" s="783"/>
    </row>
    <row r="326" spans="1:19" ht="15" customHeight="1">
      <c r="A326" s="28" t="s">
        <v>119</v>
      </c>
      <c r="B326" s="29" t="s">
        <v>240</v>
      </c>
      <c r="C326" s="29"/>
      <c r="D326" s="29"/>
      <c r="E326" s="29"/>
      <c r="F326" s="29"/>
      <c r="G326" s="29"/>
      <c r="H326" s="29"/>
      <c r="I326" s="29"/>
      <c r="J326" s="29"/>
      <c r="K326" s="29"/>
      <c r="L326" s="29"/>
      <c r="M326" s="29"/>
      <c r="N326" s="29"/>
      <c r="O326" s="29"/>
      <c r="P326" s="29"/>
      <c r="Q326" s="29"/>
      <c r="R326" s="29"/>
      <c r="S326" s="29"/>
    </row>
  </sheetData>
  <sheetProtection selectLockedCells="1"/>
  <dataConsolidate/>
  <mergeCells count="294">
    <mergeCell ref="E211:H211"/>
    <mergeCell ref="I192:S192"/>
    <mergeCell ref="B184:S184"/>
    <mergeCell ref="B181:S181"/>
    <mergeCell ref="G200:S200"/>
    <mergeCell ref="G201:S201"/>
    <mergeCell ref="G170:S170"/>
    <mergeCell ref="G161:S161"/>
    <mergeCell ref="A163:B164"/>
    <mergeCell ref="H165:S165"/>
    <mergeCell ref="G166:S166"/>
    <mergeCell ref="G167:S167"/>
    <mergeCell ref="G168:S168"/>
    <mergeCell ref="G177:S177"/>
    <mergeCell ref="G176:S176"/>
    <mergeCell ref="G208:S208"/>
    <mergeCell ref="G198:S198"/>
    <mergeCell ref="G199:S199"/>
    <mergeCell ref="G207:S207"/>
    <mergeCell ref="G129:S129"/>
    <mergeCell ref="G202:S202"/>
    <mergeCell ref="G206:S206"/>
    <mergeCell ref="E193:H193"/>
    <mergeCell ref="B137:S137"/>
    <mergeCell ref="G172:S172"/>
    <mergeCell ref="A180:B180"/>
    <mergeCell ref="G203:S203"/>
    <mergeCell ref="G204:S204"/>
    <mergeCell ref="G178:S178"/>
    <mergeCell ref="G179:S179"/>
    <mergeCell ref="A143:S143"/>
    <mergeCell ref="G156:S156"/>
    <mergeCell ref="G157:S157"/>
    <mergeCell ref="A145:B146"/>
    <mergeCell ref="G148:S148"/>
    <mergeCell ref="A190:S190"/>
    <mergeCell ref="A192:B193"/>
    <mergeCell ref="A194:F208"/>
    <mergeCell ref="G195:S195"/>
    <mergeCell ref="H194:S194"/>
    <mergeCell ref="G196:S196"/>
    <mergeCell ref="G197:S197"/>
    <mergeCell ref="G205:S205"/>
    <mergeCell ref="G30:S30"/>
    <mergeCell ref="A227:B227"/>
    <mergeCell ref="B228:S228"/>
    <mergeCell ref="B231:S231"/>
    <mergeCell ref="A210:B211"/>
    <mergeCell ref="A212:F226"/>
    <mergeCell ref="H212:S212"/>
    <mergeCell ref="G213:S213"/>
    <mergeCell ref="G214:S214"/>
    <mergeCell ref="G215:S215"/>
    <mergeCell ref="G216:S216"/>
    <mergeCell ref="G217:S217"/>
    <mergeCell ref="G218:S218"/>
    <mergeCell ref="G219:S219"/>
    <mergeCell ref="G220:S220"/>
    <mergeCell ref="G222:S222"/>
    <mergeCell ref="G223:S223"/>
    <mergeCell ref="G225:S225"/>
    <mergeCell ref="G226:S226"/>
    <mergeCell ref="G224:S224"/>
    <mergeCell ref="G221:S221"/>
    <mergeCell ref="I210:S210"/>
    <mergeCell ref="G127:S127"/>
    <mergeCell ref="G130:S130"/>
    <mergeCell ref="A2:S2"/>
    <mergeCell ref="G18:S18"/>
    <mergeCell ref="A4:B5"/>
    <mergeCell ref="G7:S7"/>
    <mergeCell ref="G8:S8"/>
    <mergeCell ref="G9:S9"/>
    <mergeCell ref="G10:S10"/>
    <mergeCell ref="G11:S11"/>
    <mergeCell ref="G12:S12"/>
    <mergeCell ref="G13:S13"/>
    <mergeCell ref="G14:S14"/>
    <mergeCell ref="G17:S17"/>
    <mergeCell ref="E5:H5"/>
    <mergeCell ref="I4:S4"/>
    <mergeCell ref="H6:S6"/>
    <mergeCell ref="A6:F20"/>
    <mergeCell ref="G19:S19"/>
    <mergeCell ref="G20:S20"/>
    <mergeCell ref="G15:S15"/>
    <mergeCell ref="G16:S16"/>
    <mergeCell ref="G57:S57"/>
    <mergeCell ref="G37:S37"/>
    <mergeCell ref="G38:S38"/>
    <mergeCell ref="A53:F67"/>
    <mergeCell ref="H24:S24"/>
    <mergeCell ref="G55:S55"/>
    <mergeCell ref="G56:S56"/>
    <mergeCell ref="B43:S43"/>
    <mergeCell ref="G28:S28"/>
    <mergeCell ref="G31:S31"/>
    <mergeCell ref="G32:S32"/>
    <mergeCell ref="G34:S34"/>
    <mergeCell ref="G25:S25"/>
    <mergeCell ref="G26:S26"/>
    <mergeCell ref="G27:S27"/>
    <mergeCell ref="G35:S35"/>
    <mergeCell ref="A24:F38"/>
    <mergeCell ref="G33:S33"/>
    <mergeCell ref="G61:S61"/>
    <mergeCell ref="G64:S64"/>
    <mergeCell ref="G65:S65"/>
    <mergeCell ref="G66:S66"/>
    <mergeCell ref="G36:S36"/>
    <mergeCell ref="G29:S29"/>
    <mergeCell ref="G126:S126"/>
    <mergeCell ref="G131:S131"/>
    <mergeCell ref="I22:S22"/>
    <mergeCell ref="H53:S53"/>
    <mergeCell ref="G58:S58"/>
    <mergeCell ref="G73:S73"/>
    <mergeCell ref="G74:S74"/>
    <mergeCell ref="G75:S75"/>
    <mergeCell ref="G62:S62"/>
    <mergeCell ref="G63:S63"/>
    <mergeCell ref="G76:S76"/>
    <mergeCell ref="E23:H23"/>
    <mergeCell ref="I51:S51"/>
    <mergeCell ref="E52:H52"/>
    <mergeCell ref="I69:S69"/>
    <mergeCell ref="G67:S67"/>
    <mergeCell ref="A49:S49"/>
    <mergeCell ref="A51:B52"/>
    <mergeCell ref="A39:B39"/>
    <mergeCell ref="G59:S59"/>
    <mergeCell ref="G60:S60"/>
    <mergeCell ref="A22:B23"/>
    <mergeCell ref="B40:S40"/>
    <mergeCell ref="G54:S54"/>
    <mergeCell ref="G103:S103"/>
    <mergeCell ref="G104:S104"/>
    <mergeCell ref="G102:S102"/>
    <mergeCell ref="G121:S121"/>
    <mergeCell ref="G122:S122"/>
    <mergeCell ref="G106:S106"/>
    <mergeCell ref="G107:S107"/>
    <mergeCell ref="G108:S108"/>
    <mergeCell ref="G111:S111"/>
    <mergeCell ref="G112:S112"/>
    <mergeCell ref="G113:S113"/>
    <mergeCell ref="G109:S109"/>
    <mergeCell ref="G110:S110"/>
    <mergeCell ref="A116:B117"/>
    <mergeCell ref="H118:S118"/>
    <mergeCell ref="G119:S119"/>
    <mergeCell ref="G120:S120"/>
    <mergeCell ref="I116:S116"/>
    <mergeCell ref="E117:H117"/>
    <mergeCell ref="G125:S125"/>
    <mergeCell ref="G78:S78"/>
    <mergeCell ref="G79:S79"/>
    <mergeCell ref="A96:S96"/>
    <mergeCell ref="A98:B99"/>
    <mergeCell ref="G101:S101"/>
    <mergeCell ref="G85:S85"/>
    <mergeCell ref="H100:S100"/>
    <mergeCell ref="G105:S105"/>
    <mergeCell ref="A118:F132"/>
    <mergeCell ref="A100:F114"/>
    <mergeCell ref="G132:S132"/>
    <mergeCell ref="G114:S114"/>
    <mergeCell ref="G123:S123"/>
    <mergeCell ref="G124:S124"/>
    <mergeCell ref="G128:S128"/>
    <mergeCell ref="G82:S82"/>
    <mergeCell ref="G84:S84"/>
    <mergeCell ref="G77:S77"/>
    <mergeCell ref="E70:H70"/>
    <mergeCell ref="H71:S71"/>
    <mergeCell ref="G83:S83"/>
    <mergeCell ref="A86:B86"/>
    <mergeCell ref="B87:S87"/>
    <mergeCell ref="B90:S90"/>
    <mergeCell ref="I98:S98"/>
    <mergeCell ref="E99:H99"/>
    <mergeCell ref="G81:S81"/>
    <mergeCell ref="A71:F85"/>
    <mergeCell ref="G80:S80"/>
    <mergeCell ref="A69:B70"/>
    <mergeCell ref="G72:S72"/>
    <mergeCell ref="A133:B133"/>
    <mergeCell ref="B134:S134"/>
    <mergeCell ref="I163:S163"/>
    <mergeCell ref="E164:H164"/>
    <mergeCell ref="G169:S169"/>
    <mergeCell ref="A147:F161"/>
    <mergeCell ref="A165:F179"/>
    <mergeCell ref="G149:S149"/>
    <mergeCell ref="G150:S150"/>
    <mergeCell ref="G151:S151"/>
    <mergeCell ref="G152:S152"/>
    <mergeCell ref="G153:S153"/>
    <mergeCell ref="G154:S154"/>
    <mergeCell ref="G155:S155"/>
    <mergeCell ref="G158:S158"/>
    <mergeCell ref="H147:S147"/>
    <mergeCell ref="G159:S159"/>
    <mergeCell ref="G160:S160"/>
    <mergeCell ref="G171:S171"/>
    <mergeCell ref="G173:S173"/>
    <mergeCell ref="G175:S175"/>
    <mergeCell ref="G174:S174"/>
    <mergeCell ref="I145:S145"/>
    <mergeCell ref="E146:H146"/>
    <mergeCell ref="A237:S237"/>
    <mergeCell ref="A239:B240"/>
    <mergeCell ref="I239:S239"/>
    <mergeCell ref="E240:H240"/>
    <mergeCell ref="A241:F255"/>
    <mergeCell ref="H241:S241"/>
    <mergeCell ref="G242:S242"/>
    <mergeCell ref="G243:S243"/>
    <mergeCell ref="G244:S244"/>
    <mergeCell ref="G245:S245"/>
    <mergeCell ref="G246:S246"/>
    <mergeCell ref="G247:S247"/>
    <mergeCell ref="G248:S248"/>
    <mergeCell ref="G249:S249"/>
    <mergeCell ref="G250:S250"/>
    <mergeCell ref="G251:S251"/>
    <mergeCell ref="G252:S252"/>
    <mergeCell ref="G253:S253"/>
    <mergeCell ref="G254:S254"/>
    <mergeCell ref="G255:S255"/>
    <mergeCell ref="A257:B258"/>
    <mergeCell ref="I257:S257"/>
    <mergeCell ref="E258:H258"/>
    <mergeCell ref="A259:F273"/>
    <mergeCell ref="H259:S259"/>
    <mergeCell ref="G260:S260"/>
    <mergeCell ref="G261:S261"/>
    <mergeCell ref="G262:S262"/>
    <mergeCell ref="G263:S263"/>
    <mergeCell ref="G264:S264"/>
    <mergeCell ref="G265:S265"/>
    <mergeCell ref="G266:S266"/>
    <mergeCell ref="G267:S267"/>
    <mergeCell ref="G268:S268"/>
    <mergeCell ref="G269:S269"/>
    <mergeCell ref="G270:S270"/>
    <mergeCell ref="G271:S271"/>
    <mergeCell ref="G272:S272"/>
    <mergeCell ref="G273:S273"/>
    <mergeCell ref="A274:B274"/>
    <mergeCell ref="B275:S275"/>
    <mergeCell ref="B278:S278"/>
    <mergeCell ref="A284:S284"/>
    <mergeCell ref="A286:B287"/>
    <mergeCell ref="I286:S286"/>
    <mergeCell ref="E287:H287"/>
    <mergeCell ref="A288:F302"/>
    <mergeCell ref="H288:S288"/>
    <mergeCell ref="G289:S289"/>
    <mergeCell ref="G290:S290"/>
    <mergeCell ref="G291:S291"/>
    <mergeCell ref="G292:S292"/>
    <mergeCell ref="G293:S293"/>
    <mergeCell ref="G294:S294"/>
    <mergeCell ref="G295:S295"/>
    <mergeCell ref="G296:S296"/>
    <mergeCell ref="G297:S297"/>
    <mergeCell ref="G298:S298"/>
    <mergeCell ref="G299:S299"/>
    <mergeCell ref="G300:S300"/>
    <mergeCell ref="G301:S301"/>
    <mergeCell ref="G302:S302"/>
    <mergeCell ref="A321:B321"/>
    <mergeCell ref="B322:S322"/>
    <mergeCell ref="B325:S325"/>
    <mergeCell ref="A304:B305"/>
    <mergeCell ref="I304:S304"/>
    <mergeCell ref="E305:H305"/>
    <mergeCell ref="A306:F320"/>
    <mergeCell ref="H306:S306"/>
    <mergeCell ref="G307:S307"/>
    <mergeCell ref="G308:S308"/>
    <mergeCell ref="G309:S309"/>
    <mergeCell ref="G310:S310"/>
    <mergeCell ref="G311:S311"/>
    <mergeCell ref="G312:S312"/>
    <mergeCell ref="G313:S313"/>
    <mergeCell ref="G314:S314"/>
    <mergeCell ref="G315:S315"/>
    <mergeCell ref="G316:S316"/>
    <mergeCell ref="G317:S317"/>
    <mergeCell ref="G318:S318"/>
    <mergeCell ref="G319:S319"/>
    <mergeCell ref="G320:S320"/>
  </mergeCells>
  <phoneticPr fontId="5"/>
  <dataValidations count="3">
    <dataValidation type="list" allowBlank="1" showInputMessage="1" showErrorMessage="1" sqref="C5 C99 C193 C211 C52 C70 C240 C258 C23 C117 C146 C164 C287 C305" xr:uid="{00000000-0002-0000-0800-000000000000}">
      <formula1>$AA$1:$AA$5</formula1>
    </dataValidation>
    <dataValidation type="list" showInputMessage="1" showErrorMessage="1" sqref="D52 D240 D258 D99 D117 D70 D193 D211 D5 D23 D146 D164 D287 D305" xr:uid="{00000000-0002-0000-0800-000001000000}">
      <formula1>$AB$1:$AB$29</formula1>
    </dataValidation>
    <dataValidation type="list" allowBlank="1" showInputMessage="1" showErrorMessage="1" sqref="J5 O5 J23 O23 J52 O52 J70 O70 J240 O240 J258 O258 J99 O99 J117 O117 J146 O146 J164 O164 J193 O193 J211 O211 J287 O287 J305 O305" xr:uid="{B551B949-374E-4D01-AA80-D8594B316CD2}">
      <formula1>$W$2:$W$3</formula1>
    </dataValidation>
  </dataValidations>
  <pageMargins left="0.78740157480314965" right="0.78740157480314965" top="0.59055118110236227" bottom="0.39370078740157483" header="0.39370078740157483" footer="0.39370078740157483"/>
  <pageSetup paperSize="9" scale="98" orientation="portrait" blackAndWhite="1" r:id="rId1"/>
  <headerFooter alignWithMargins="0"/>
  <rowBreaks count="6" manualBreakCount="6">
    <brk id="47" max="16383" man="1"/>
    <brk id="94" max="16383" man="1"/>
    <brk id="141" max="16383" man="1"/>
    <brk id="188" max="16383" man="1"/>
    <brk id="235" max="18" man="1"/>
    <brk id="282" max="18"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tabColor rgb="FF002060"/>
  </sheetPr>
  <dimension ref="A1:AY135"/>
  <sheetViews>
    <sheetView showGridLines="0" view="pageBreakPreview" topLeftCell="A118" zoomScaleNormal="100" zoomScaleSheetLayoutView="100" workbookViewId="0">
      <selection activeCell="F7" sqref="F7"/>
    </sheetView>
  </sheetViews>
  <sheetFormatPr defaultColWidth="3.44140625" defaultRowHeight="16.5" customHeight="1"/>
  <cols>
    <col min="1" max="21" width="2" style="13" customWidth="1"/>
    <col min="22" max="22" width="2.33203125" style="13" customWidth="1"/>
    <col min="23" max="46" width="2" style="13" customWidth="1"/>
    <col min="47" max="47" width="1.77734375" style="13" customWidth="1"/>
    <col min="48" max="48" width="8.44140625" style="13" customWidth="1"/>
    <col min="49" max="49" width="2.77734375" style="13" customWidth="1"/>
    <col min="50" max="50" width="5.88671875" style="11" customWidth="1"/>
    <col min="51" max="51" width="3.77734375" style="13" customWidth="1"/>
    <col min="52" max="64" width="4.21875" style="13" customWidth="1"/>
    <col min="65" max="16384" width="3.44140625" style="13"/>
  </cols>
  <sheetData>
    <row r="1" spans="1:50" ht="16.5" customHeight="1">
      <c r="AE1" s="12" t="s">
        <v>107</v>
      </c>
      <c r="AF1" s="844" t="str">
        <f>IF(報告書!AF1="","",報告書!AF1)</f>
        <v/>
      </c>
      <c r="AG1" s="845"/>
      <c r="AH1" s="845"/>
      <c r="AI1" s="845"/>
      <c r="AJ1" s="14" t="s">
        <v>106</v>
      </c>
      <c r="AK1" s="846" t="str">
        <f>IF(報告書!AK1="","",報告書!AK1)</f>
        <v/>
      </c>
      <c r="AL1" s="847"/>
      <c r="AM1" s="847"/>
      <c r="AN1" s="14" t="s">
        <v>106</v>
      </c>
      <c r="AO1" s="842" t="str">
        <f>IF(報告書!AO1="","",報告書!AO1)</f>
        <v/>
      </c>
      <c r="AP1" s="843"/>
      <c r="AQ1" s="843"/>
      <c r="AR1" s="843"/>
      <c r="AS1" s="843"/>
    </row>
    <row r="2" spans="1:50" ht="25.5" customHeight="1">
      <c r="A2" s="13" t="s">
        <v>626</v>
      </c>
      <c r="X2" s="11"/>
    </row>
    <row r="3" spans="1:50" ht="16.5" customHeight="1">
      <c r="X3" s="11"/>
    </row>
    <row r="4" spans="1:50" ht="16.5" customHeight="1">
      <c r="B4" s="481" t="s">
        <v>233</v>
      </c>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X4" s="15"/>
    </row>
    <row r="5" spans="1:50" ht="16.5" customHeight="1">
      <c r="B5" s="481" t="s">
        <v>33</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X5" s="15"/>
    </row>
    <row r="6" spans="1:50" ht="16.5" customHeight="1">
      <c r="B6" s="481" t="s">
        <v>1</v>
      </c>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1"/>
      <c r="AX6" s="15"/>
    </row>
    <row r="7" spans="1:50" ht="15.75" customHeight="1">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X7" s="15"/>
    </row>
    <row r="8" spans="1:50" ht="4.5" customHeight="1">
      <c r="Q8" s="14"/>
      <c r="R8" s="14"/>
      <c r="S8" s="14"/>
      <c r="T8" s="14"/>
      <c r="U8" s="14"/>
      <c r="W8" s="14"/>
      <c r="X8" s="14"/>
      <c r="Y8" s="14"/>
      <c r="Z8" s="14"/>
      <c r="AA8" s="14"/>
      <c r="AB8" s="14"/>
      <c r="AC8" s="14"/>
      <c r="AD8" s="14"/>
      <c r="AE8" s="14"/>
      <c r="AF8" s="14"/>
      <c r="AG8" s="14"/>
      <c r="AH8" s="14"/>
      <c r="AI8" s="14"/>
      <c r="AJ8" s="14"/>
      <c r="AK8" s="14"/>
      <c r="AL8" s="14"/>
      <c r="AM8" s="14"/>
      <c r="AN8" s="14"/>
      <c r="AO8" s="14"/>
      <c r="AP8" s="14"/>
      <c r="AQ8" s="14"/>
      <c r="AR8" s="14"/>
      <c r="AS8" s="14"/>
      <c r="AX8" s="15"/>
    </row>
    <row r="9" spans="1:50" ht="4.5" customHeight="1">
      <c r="S9" s="14"/>
      <c r="T9" s="14"/>
      <c r="U9" s="14"/>
      <c r="V9" s="12"/>
      <c r="W9" s="14"/>
      <c r="X9" s="14"/>
      <c r="Y9" s="14"/>
      <c r="Z9" s="14"/>
      <c r="AA9" s="14"/>
      <c r="AB9" s="14"/>
      <c r="AC9" s="14"/>
      <c r="AD9" s="14"/>
      <c r="AE9" s="14"/>
      <c r="AF9" s="14"/>
      <c r="AG9" s="14"/>
      <c r="AH9" s="14"/>
      <c r="AI9" s="14"/>
      <c r="AJ9" s="14"/>
      <c r="AK9" s="14"/>
      <c r="AL9" s="14"/>
      <c r="AM9" s="14"/>
      <c r="AN9" s="14"/>
      <c r="AO9" s="14"/>
      <c r="AP9" s="14"/>
      <c r="AQ9" s="14"/>
      <c r="AR9" s="14"/>
      <c r="AS9" s="14"/>
      <c r="AX9" s="15"/>
    </row>
    <row r="10" spans="1:50" ht="16.5" customHeight="1">
      <c r="B10" s="11" t="s">
        <v>249</v>
      </c>
      <c r="V10" s="11"/>
      <c r="AX10" s="15"/>
    </row>
    <row r="11" spans="1:50" ht="16.5" customHeight="1">
      <c r="D11" s="13" t="s">
        <v>244</v>
      </c>
      <c r="O11" s="817" t="str">
        <f>IF(報告書!O21="","",報告書!O21)</f>
        <v/>
      </c>
      <c r="P11" s="827"/>
      <c r="Q11" s="827"/>
      <c r="R11" s="827"/>
      <c r="S11" s="827"/>
      <c r="T11" s="827"/>
      <c r="U11" s="827"/>
      <c r="V11" s="827"/>
      <c r="W11" s="827"/>
      <c r="X11" s="827"/>
      <c r="Y11" s="827"/>
      <c r="Z11" s="827"/>
      <c r="AA11" s="827"/>
      <c r="AB11" s="827"/>
      <c r="AC11" s="827"/>
      <c r="AD11" s="827"/>
      <c r="AE11" s="827"/>
      <c r="AF11" s="827"/>
      <c r="AG11" s="827"/>
      <c r="AH11" s="827"/>
      <c r="AI11" s="827"/>
      <c r="AJ11" s="827"/>
      <c r="AK11" s="827"/>
      <c r="AL11" s="827"/>
      <c r="AM11" s="827"/>
      <c r="AN11" s="827"/>
      <c r="AO11" s="827"/>
      <c r="AP11" s="827"/>
      <c r="AQ11" s="827"/>
      <c r="AR11" s="827"/>
      <c r="AS11" s="827"/>
      <c r="AX11" s="15"/>
    </row>
    <row r="12" spans="1:50" ht="16.5" customHeight="1">
      <c r="D12" s="13" t="s">
        <v>245</v>
      </c>
      <c r="O12" s="817" t="str">
        <f>IF(報告書!O22="","",報告書!O22 )</f>
        <v/>
      </c>
      <c r="P12" s="827"/>
      <c r="Q12" s="827"/>
      <c r="R12" s="827"/>
      <c r="S12" s="827"/>
      <c r="T12" s="827"/>
      <c r="U12" s="827"/>
      <c r="V12" s="827"/>
      <c r="W12" s="827"/>
      <c r="X12" s="827"/>
      <c r="Y12" s="827"/>
      <c r="Z12" s="827"/>
      <c r="AA12" s="827"/>
      <c r="AB12" s="827"/>
      <c r="AC12" s="827"/>
      <c r="AD12" s="827"/>
      <c r="AE12" s="827"/>
      <c r="AF12" s="827"/>
      <c r="AG12" s="827"/>
      <c r="AH12" s="827"/>
      <c r="AI12" s="827"/>
      <c r="AJ12" s="827"/>
      <c r="AK12" s="827"/>
      <c r="AL12" s="827"/>
      <c r="AM12" s="827"/>
      <c r="AN12" s="827"/>
      <c r="AO12" s="827"/>
      <c r="AP12" s="827"/>
      <c r="AQ12" s="827"/>
      <c r="AR12" s="827"/>
      <c r="AS12" s="827"/>
      <c r="AX12" s="15"/>
    </row>
    <row r="13" spans="1:50" ht="16.5" customHeight="1">
      <c r="D13" s="13" t="s">
        <v>246</v>
      </c>
      <c r="O13" s="828" t="str">
        <f>IF(報告書!O23="","",報告書!O23)</f>
        <v/>
      </c>
      <c r="P13" s="829"/>
      <c r="Q13" s="829"/>
      <c r="R13" s="829"/>
      <c r="S13" s="829"/>
      <c r="T13" s="829"/>
      <c r="U13" s="829"/>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X13" s="15"/>
    </row>
    <row r="14" spans="1:50" ht="16.5" customHeight="1">
      <c r="D14" s="13" t="s">
        <v>247</v>
      </c>
      <c r="O14" s="817" t="str">
        <f>IF(報告書!O24="","",報告書!O24 )</f>
        <v/>
      </c>
      <c r="P14" s="827"/>
      <c r="Q14" s="827"/>
      <c r="R14" s="827"/>
      <c r="S14" s="827"/>
      <c r="T14" s="827"/>
      <c r="U14" s="827"/>
      <c r="V14" s="827"/>
      <c r="W14" s="827"/>
      <c r="X14" s="827"/>
      <c r="Y14" s="827"/>
      <c r="Z14" s="827"/>
      <c r="AA14" s="827"/>
      <c r="AB14" s="827"/>
      <c r="AC14" s="827"/>
      <c r="AD14" s="827"/>
      <c r="AE14" s="827"/>
      <c r="AF14" s="827"/>
      <c r="AG14" s="827"/>
      <c r="AH14" s="827"/>
      <c r="AI14" s="827"/>
      <c r="AJ14" s="827"/>
      <c r="AK14" s="827"/>
      <c r="AL14" s="827"/>
      <c r="AM14" s="827"/>
      <c r="AN14" s="827"/>
      <c r="AO14" s="827"/>
      <c r="AP14" s="827"/>
      <c r="AQ14" s="827"/>
      <c r="AR14" s="827"/>
      <c r="AS14" s="827"/>
      <c r="AX14" s="15"/>
    </row>
    <row r="15" spans="1:50" s="11" customFormat="1" ht="4.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4"/>
      <c r="AP15" s="14"/>
      <c r="AQ15" s="14"/>
      <c r="AR15" s="14"/>
      <c r="AS15" s="14"/>
      <c r="AT15" s="14"/>
      <c r="AX15" s="15"/>
    </row>
    <row r="16" spans="1:50" s="11" customFormat="1" ht="4.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X16" s="15"/>
    </row>
    <row r="17" spans="1:50" ht="16.5" customHeight="1">
      <c r="B17" s="13" t="s">
        <v>250</v>
      </c>
      <c r="AX17" s="15"/>
    </row>
    <row r="18" spans="1:50" ht="16.5" customHeight="1">
      <c r="D18" s="13" t="s">
        <v>244</v>
      </c>
      <c r="O18" s="817" t="str">
        <f>IF(報告書!O29="","",報告書!O29)</f>
        <v/>
      </c>
      <c r="P18" s="827"/>
      <c r="Q18" s="827"/>
      <c r="R18" s="827"/>
      <c r="S18" s="827"/>
      <c r="T18" s="827"/>
      <c r="U18" s="827"/>
      <c r="V18" s="827"/>
      <c r="W18" s="827"/>
      <c r="X18" s="827"/>
      <c r="Y18" s="827"/>
      <c r="Z18" s="827"/>
      <c r="AA18" s="827"/>
      <c r="AB18" s="827"/>
      <c r="AC18" s="827"/>
      <c r="AD18" s="827"/>
      <c r="AE18" s="827"/>
      <c r="AF18" s="827"/>
      <c r="AG18" s="827"/>
      <c r="AH18" s="827"/>
      <c r="AI18" s="827"/>
      <c r="AJ18" s="827"/>
      <c r="AK18" s="827"/>
      <c r="AL18" s="827"/>
      <c r="AM18" s="827"/>
      <c r="AN18" s="827"/>
      <c r="AO18" s="827"/>
      <c r="AP18" s="827"/>
      <c r="AQ18" s="827"/>
      <c r="AR18" s="827"/>
      <c r="AS18" s="827"/>
      <c r="AX18" s="15"/>
    </row>
    <row r="19" spans="1:50" ht="16.5" customHeight="1">
      <c r="D19" s="13" t="s">
        <v>245</v>
      </c>
      <c r="O19" s="817" t="str">
        <f>IF(報告書!O30="","",報告書!O30 )</f>
        <v/>
      </c>
      <c r="P19" s="827"/>
      <c r="Q19" s="827"/>
      <c r="R19" s="827"/>
      <c r="S19" s="827"/>
      <c r="T19" s="827"/>
      <c r="U19" s="827"/>
      <c r="V19" s="827"/>
      <c r="W19" s="827"/>
      <c r="X19" s="827"/>
      <c r="Y19" s="827"/>
      <c r="Z19" s="827"/>
      <c r="AA19" s="827"/>
      <c r="AB19" s="827"/>
      <c r="AC19" s="827"/>
      <c r="AD19" s="827"/>
      <c r="AE19" s="827"/>
      <c r="AF19" s="827"/>
      <c r="AG19" s="827"/>
      <c r="AH19" s="827"/>
      <c r="AI19" s="827"/>
      <c r="AJ19" s="827"/>
      <c r="AK19" s="827"/>
      <c r="AL19" s="827"/>
      <c r="AM19" s="827"/>
      <c r="AN19" s="827"/>
      <c r="AO19" s="827"/>
      <c r="AP19" s="827"/>
      <c r="AQ19" s="827"/>
      <c r="AR19" s="827"/>
      <c r="AS19" s="827"/>
      <c r="AX19" s="15"/>
    </row>
    <row r="20" spans="1:50" ht="16.5" customHeight="1">
      <c r="D20" s="13" t="s">
        <v>246</v>
      </c>
      <c r="O20" s="828" t="str">
        <f>IF(報告書!O31="","",報告書!O31)</f>
        <v/>
      </c>
      <c r="P20" s="829"/>
      <c r="Q20" s="829"/>
      <c r="R20" s="829"/>
      <c r="S20" s="829"/>
      <c r="T20" s="829"/>
      <c r="U20" s="829"/>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X20" s="15"/>
    </row>
    <row r="21" spans="1:50" ht="16.5" customHeight="1">
      <c r="D21" s="13" t="s">
        <v>247</v>
      </c>
      <c r="O21" s="817" t="str">
        <f>IF(報告書!O32="","",報告書!O32 )</f>
        <v/>
      </c>
      <c r="P21" s="827"/>
      <c r="Q21" s="827"/>
      <c r="R21" s="827"/>
      <c r="S21" s="827"/>
      <c r="T21" s="827"/>
      <c r="U21" s="827"/>
      <c r="V21" s="827"/>
      <c r="W21" s="827"/>
      <c r="X21" s="827"/>
      <c r="Y21" s="827"/>
      <c r="Z21" s="827"/>
      <c r="AA21" s="827"/>
      <c r="AB21" s="827"/>
      <c r="AC21" s="827"/>
      <c r="AD21" s="827"/>
      <c r="AE21" s="827"/>
      <c r="AF21" s="827"/>
      <c r="AG21" s="827"/>
      <c r="AH21" s="827"/>
      <c r="AI21" s="827"/>
      <c r="AJ21" s="827"/>
      <c r="AK21" s="827"/>
      <c r="AL21" s="827"/>
      <c r="AM21" s="827"/>
      <c r="AN21" s="827"/>
      <c r="AO21" s="827"/>
      <c r="AP21" s="827"/>
      <c r="AQ21" s="827"/>
      <c r="AR21" s="827"/>
      <c r="AS21" s="827"/>
      <c r="AX21" s="15"/>
    </row>
    <row r="22" spans="1:50" ht="4.5" customHeight="1">
      <c r="A22" s="11"/>
      <c r="B22" s="11"/>
      <c r="C22" s="11"/>
      <c r="D22" s="11"/>
      <c r="E22" s="11"/>
      <c r="F22" s="11"/>
      <c r="G22" s="11"/>
      <c r="H22" s="11"/>
      <c r="I22" s="11"/>
      <c r="J22" s="11"/>
      <c r="Q22" s="11"/>
      <c r="R22" s="11"/>
      <c r="S22" s="11"/>
      <c r="T22" s="11"/>
      <c r="U22" s="11"/>
      <c r="V22" s="11"/>
      <c r="W22" s="11"/>
      <c r="X22" s="11"/>
      <c r="Y22" s="11"/>
      <c r="Z22" s="11"/>
      <c r="AS22" s="14"/>
      <c r="AX22" s="15"/>
    </row>
    <row r="23" spans="1:50" ht="4.5" customHeight="1">
      <c r="A23" s="11"/>
      <c r="B23" s="11"/>
      <c r="C23" s="11"/>
      <c r="D23" s="11"/>
      <c r="E23" s="11"/>
      <c r="F23" s="11"/>
      <c r="G23" s="11"/>
      <c r="H23" s="11"/>
      <c r="I23" s="11"/>
      <c r="J23" s="11"/>
      <c r="Q23" s="11"/>
      <c r="R23" s="11"/>
      <c r="S23" s="11"/>
      <c r="T23" s="11"/>
      <c r="U23" s="11"/>
      <c r="V23" s="11"/>
      <c r="W23" s="11"/>
      <c r="X23" s="11"/>
      <c r="Y23" s="11"/>
      <c r="Z23" s="11"/>
      <c r="AX23" s="15"/>
    </row>
    <row r="24" spans="1:50" ht="16.5" customHeight="1">
      <c r="B24" s="13" t="s">
        <v>255</v>
      </c>
      <c r="AX24" s="15"/>
    </row>
    <row r="25" spans="1:50" ht="16.5" customHeight="1">
      <c r="D25" s="13" t="s">
        <v>251</v>
      </c>
      <c r="O25" s="817" t="str">
        <f>IF(報告書!O37="","",報告書!O37)</f>
        <v/>
      </c>
      <c r="P25" s="827"/>
      <c r="Q25" s="827"/>
      <c r="R25" s="827"/>
      <c r="S25" s="827"/>
      <c r="T25" s="827"/>
      <c r="U25" s="827"/>
      <c r="V25" s="827"/>
      <c r="W25" s="827"/>
      <c r="X25" s="827"/>
      <c r="Y25" s="827"/>
      <c r="Z25" s="827"/>
      <c r="AA25" s="827"/>
      <c r="AB25" s="827"/>
      <c r="AC25" s="827"/>
      <c r="AD25" s="827"/>
      <c r="AE25" s="827"/>
      <c r="AF25" s="827"/>
      <c r="AG25" s="827"/>
      <c r="AH25" s="827"/>
      <c r="AI25" s="827"/>
      <c r="AJ25" s="827"/>
      <c r="AK25" s="827"/>
      <c r="AL25" s="827"/>
      <c r="AM25" s="827"/>
      <c r="AN25" s="827"/>
      <c r="AO25" s="827"/>
      <c r="AP25" s="827"/>
      <c r="AQ25" s="827"/>
      <c r="AR25" s="827"/>
      <c r="AS25" s="827"/>
    </row>
    <row r="26" spans="1:50" ht="16.5" customHeight="1">
      <c r="D26" s="13" t="s">
        <v>252</v>
      </c>
      <c r="O26" s="817" t="str">
        <f>IF(報告書!O38="","",報告書!O38)</f>
        <v/>
      </c>
      <c r="P26" s="827"/>
      <c r="Q26" s="827"/>
      <c r="R26" s="827"/>
      <c r="S26" s="827"/>
      <c r="T26" s="827"/>
      <c r="U26" s="827"/>
      <c r="V26" s="827"/>
      <c r="W26" s="827"/>
      <c r="X26" s="827"/>
      <c r="Y26" s="827"/>
      <c r="Z26" s="827"/>
      <c r="AA26" s="827"/>
      <c r="AB26" s="827"/>
      <c r="AC26" s="827"/>
      <c r="AD26" s="827"/>
      <c r="AE26" s="827"/>
      <c r="AF26" s="827"/>
      <c r="AG26" s="827"/>
      <c r="AH26" s="827"/>
      <c r="AI26" s="827"/>
      <c r="AJ26" s="827"/>
      <c r="AK26" s="827"/>
      <c r="AL26" s="827"/>
      <c r="AM26" s="827"/>
      <c r="AN26" s="827"/>
      <c r="AO26" s="827"/>
      <c r="AP26" s="827"/>
      <c r="AQ26" s="827"/>
      <c r="AR26" s="827"/>
      <c r="AS26" s="827"/>
    </row>
    <row r="27" spans="1:50" ht="16.5" customHeight="1">
      <c r="D27" s="13" t="s">
        <v>253</v>
      </c>
      <c r="O27" s="817" t="str">
        <f>IF(報告書!O39="","",報告書!O39)</f>
        <v/>
      </c>
      <c r="P27" s="827"/>
      <c r="Q27" s="827"/>
      <c r="R27" s="827"/>
      <c r="S27" s="827"/>
      <c r="T27" s="827"/>
      <c r="U27" s="827"/>
      <c r="V27" s="827"/>
      <c r="W27" s="827"/>
      <c r="X27" s="827"/>
      <c r="Y27" s="827"/>
      <c r="Z27" s="827"/>
      <c r="AA27" s="827"/>
      <c r="AB27" s="827"/>
      <c r="AC27" s="827"/>
      <c r="AD27" s="827"/>
      <c r="AE27" s="827"/>
      <c r="AF27" s="827"/>
      <c r="AG27" s="827"/>
      <c r="AH27" s="827"/>
      <c r="AI27" s="827"/>
      <c r="AJ27" s="827"/>
      <c r="AK27" s="827"/>
      <c r="AL27" s="827"/>
      <c r="AM27" s="827"/>
      <c r="AN27" s="827"/>
      <c r="AO27" s="827"/>
      <c r="AP27" s="827"/>
      <c r="AQ27" s="827"/>
      <c r="AR27" s="827"/>
      <c r="AS27" s="827"/>
    </row>
    <row r="28" spans="1:50" ht="16.5" customHeight="1">
      <c r="D28" s="13" t="s">
        <v>254</v>
      </c>
      <c r="O28" s="817" t="str">
        <f>IF(報告書!O40="","",報告書!O40)</f>
        <v/>
      </c>
      <c r="P28" s="827"/>
      <c r="Q28" s="827"/>
      <c r="R28" s="827"/>
      <c r="S28" s="827"/>
      <c r="T28" s="827"/>
      <c r="U28" s="827"/>
      <c r="V28" s="827"/>
      <c r="W28" s="827"/>
      <c r="X28" s="827"/>
      <c r="Y28" s="827"/>
      <c r="Z28" s="827"/>
      <c r="AA28" s="827"/>
      <c r="AB28" s="827"/>
      <c r="AC28" s="827"/>
      <c r="AD28" s="827"/>
      <c r="AE28" s="827"/>
      <c r="AF28" s="827"/>
      <c r="AG28" s="827"/>
      <c r="AH28" s="827"/>
      <c r="AI28" s="827"/>
      <c r="AJ28" s="827"/>
      <c r="AK28" s="827"/>
      <c r="AL28" s="827"/>
      <c r="AM28" s="827"/>
      <c r="AN28" s="827"/>
      <c r="AO28" s="827"/>
      <c r="AP28" s="827"/>
      <c r="AQ28" s="827"/>
      <c r="AR28" s="827"/>
      <c r="AS28" s="827"/>
    </row>
    <row r="29" spans="1:50" ht="4.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4"/>
    </row>
    <row r="30" spans="1:50" ht="4.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50" ht="16.5" customHeight="1">
      <c r="B31" s="13" t="s">
        <v>256</v>
      </c>
    </row>
    <row r="32" spans="1:50" ht="16.5" customHeight="1">
      <c r="E32" s="382" t="str">
        <f>IF(報告書!E44="","",報告書!E44)</f>
        <v>□</v>
      </c>
      <c r="F32" s="13" t="s">
        <v>120</v>
      </c>
      <c r="G32" s="11"/>
      <c r="H32" s="11"/>
      <c r="O32" s="12" t="s">
        <v>17</v>
      </c>
      <c r="P32" s="382" t="str">
        <f>IF(報告書!P44="","",報告書!P44)</f>
        <v>□</v>
      </c>
      <c r="Q32" s="13" t="s">
        <v>122</v>
      </c>
      <c r="Y32" s="382" t="str">
        <f>IF(報告書!Y44="","",報告書!Y44)</f>
        <v>☑</v>
      </c>
      <c r="Z32" s="13" t="s">
        <v>19</v>
      </c>
      <c r="AM32" s="11"/>
    </row>
    <row r="33" spans="2:51" ht="4.5" customHeight="1">
      <c r="K33" s="12"/>
      <c r="L33" s="11"/>
      <c r="M33" s="11"/>
      <c r="N33" s="11"/>
    </row>
    <row r="34" spans="2:51" ht="4.5" customHeight="1">
      <c r="K34" s="12"/>
      <c r="L34" s="11"/>
      <c r="M34" s="11"/>
      <c r="N34" s="11"/>
    </row>
    <row r="35" spans="2:51" ht="16.5" customHeight="1">
      <c r="B35" s="13" t="s">
        <v>291</v>
      </c>
      <c r="AW35" s="39" t="s">
        <v>635</v>
      </c>
    </row>
    <row r="36" spans="2:51" ht="16.5" customHeight="1">
      <c r="C36" s="13" t="s">
        <v>281</v>
      </c>
      <c r="L36" s="126"/>
      <c r="M36" s="382" t="str">
        <f>IF(報告書!M138="","",報告書!M138)</f>
        <v>□</v>
      </c>
      <c r="N36" s="11" t="s">
        <v>12</v>
      </c>
      <c r="O36" s="12"/>
      <c r="Q36" s="126"/>
      <c r="R36" s="382" t="str">
        <f>IF(報告書!R138="","",報告書!R138)</f>
        <v>☑</v>
      </c>
      <c r="S36" s="11" t="s">
        <v>13</v>
      </c>
      <c r="AW36" s="39" t="s">
        <v>637</v>
      </c>
      <c r="AX36" s="13"/>
      <c r="AY36" s="11"/>
    </row>
    <row r="37" spans="2:51" ht="16.5" customHeight="1">
      <c r="C37" s="13" t="s">
        <v>282</v>
      </c>
      <c r="L37" s="126"/>
      <c r="M37" s="382" t="str">
        <f>IF(報告書!M139="","",報告書!M139)</f>
        <v>□</v>
      </c>
      <c r="N37" s="11" t="s">
        <v>12</v>
      </c>
      <c r="O37" s="12"/>
      <c r="Q37" s="126"/>
      <c r="R37" s="382" t="str">
        <f>IF(報告書!R139="","",報告書!R139)</f>
        <v>□</v>
      </c>
      <c r="S37" s="11" t="s">
        <v>13</v>
      </c>
      <c r="AX37" s="13"/>
      <c r="AY37" s="11"/>
    </row>
    <row r="38" spans="2:51" ht="16.5" customHeight="1">
      <c r="C38" s="13" t="s">
        <v>290</v>
      </c>
      <c r="L38" s="12"/>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4"/>
      <c r="AQ38" s="494"/>
      <c r="AR38" s="494"/>
      <c r="AS38" s="494"/>
      <c r="AX38" s="13"/>
      <c r="AY38" s="11"/>
    </row>
    <row r="39" spans="2:51" ht="16.5" hidden="1" customHeight="1">
      <c r="L39" s="11"/>
      <c r="M39" s="817" t="str">
        <f>IF(報告書!H153="","",報告書!H153)</f>
        <v/>
      </c>
      <c r="N39" s="827"/>
      <c r="O39" s="827"/>
      <c r="P39" s="827"/>
      <c r="Q39" s="827"/>
      <c r="R39" s="827"/>
      <c r="S39" s="827"/>
      <c r="T39" s="827"/>
      <c r="U39" s="827"/>
      <c r="V39" s="827"/>
      <c r="W39" s="827"/>
      <c r="X39" s="827"/>
      <c r="Y39" s="827"/>
      <c r="Z39" s="827"/>
      <c r="AA39" s="827"/>
      <c r="AB39" s="827"/>
      <c r="AC39" s="827"/>
      <c r="AD39" s="827"/>
      <c r="AE39" s="827"/>
      <c r="AF39" s="827"/>
      <c r="AG39" s="827"/>
      <c r="AH39" s="827"/>
      <c r="AI39" s="827"/>
      <c r="AJ39" s="827"/>
      <c r="AK39" s="827"/>
      <c r="AL39" s="827"/>
      <c r="AM39" s="827"/>
      <c r="AN39" s="827"/>
      <c r="AO39" s="827"/>
      <c r="AP39" s="827"/>
      <c r="AQ39" s="827"/>
      <c r="AR39" s="827"/>
      <c r="AS39" s="827"/>
    </row>
    <row r="40" spans="2:51" ht="16.5" hidden="1" customHeight="1">
      <c r="L40" s="11"/>
      <c r="M40" s="817" t="str">
        <f>IF(報告書!H154="","",報告書!H154)</f>
        <v/>
      </c>
      <c r="N40" s="827"/>
      <c r="O40" s="827"/>
      <c r="P40" s="827"/>
      <c r="Q40" s="827"/>
      <c r="R40" s="827"/>
      <c r="S40" s="827"/>
      <c r="T40" s="827"/>
      <c r="U40" s="827"/>
      <c r="V40" s="827"/>
      <c r="W40" s="827"/>
      <c r="X40" s="827"/>
      <c r="Y40" s="827"/>
      <c r="Z40" s="827"/>
      <c r="AA40" s="827"/>
      <c r="AB40" s="827"/>
      <c r="AC40" s="827"/>
      <c r="AD40" s="827"/>
      <c r="AE40" s="827"/>
      <c r="AF40" s="827"/>
      <c r="AG40" s="827"/>
      <c r="AH40" s="827"/>
      <c r="AI40" s="827"/>
      <c r="AJ40" s="827"/>
      <c r="AK40" s="827"/>
      <c r="AL40" s="827"/>
      <c r="AM40" s="827"/>
      <c r="AN40" s="827"/>
      <c r="AO40" s="827"/>
      <c r="AP40" s="827"/>
      <c r="AQ40" s="827"/>
      <c r="AR40" s="827"/>
      <c r="AS40" s="827"/>
    </row>
    <row r="41" spans="2:51" ht="16.5" hidden="1" customHeight="1">
      <c r="L41" s="11"/>
      <c r="M41" s="817" t="str">
        <f>IF(報告書!H155="","",報告書!H155)</f>
        <v/>
      </c>
      <c r="N41" s="827"/>
      <c r="O41" s="827"/>
      <c r="P41" s="827"/>
      <c r="Q41" s="827"/>
      <c r="R41" s="827"/>
      <c r="S41" s="827"/>
      <c r="T41" s="827"/>
      <c r="U41" s="827"/>
      <c r="V41" s="827"/>
      <c r="W41" s="827"/>
      <c r="X41" s="827"/>
      <c r="Y41" s="827"/>
      <c r="Z41" s="827"/>
      <c r="AA41" s="827"/>
      <c r="AB41" s="827"/>
      <c r="AC41" s="827"/>
      <c r="AD41" s="827"/>
      <c r="AE41" s="827"/>
      <c r="AF41" s="827"/>
      <c r="AG41" s="827"/>
      <c r="AH41" s="827"/>
      <c r="AI41" s="827"/>
      <c r="AJ41" s="827"/>
      <c r="AK41" s="827"/>
      <c r="AL41" s="827"/>
      <c r="AM41" s="827"/>
      <c r="AN41" s="827"/>
      <c r="AO41" s="827"/>
      <c r="AP41" s="827"/>
      <c r="AQ41" s="827"/>
      <c r="AR41" s="827"/>
      <c r="AS41" s="827"/>
    </row>
    <row r="42" spans="2:51" ht="16.5" hidden="1" customHeight="1">
      <c r="L42" s="11"/>
      <c r="M42" s="817" t="str">
        <f>IF(報告書!H156="","",報告書!H156)</f>
        <v/>
      </c>
      <c r="N42" s="827"/>
      <c r="O42" s="827"/>
      <c r="P42" s="827"/>
      <c r="Q42" s="827"/>
      <c r="R42" s="827"/>
      <c r="S42" s="827"/>
      <c r="T42" s="827"/>
      <c r="U42" s="827"/>
      <c r="V42" s="827"/>
      <c r="W42" s="827"/>
      <c r="X42" s="827"/>
      <c r="Y42" s="827"/>
      <c r="Z42" s="827"/>
      <c r="AA42" s="827"/>
      <c r="AB42" s="827"/>
      <c r="AC42" s="827"/>
      <c r="AD42" s="827"/>
      <c r="AE42" s="827"/>
      <c r="AF42" s="827"/>
      <c r="AG42" s="827"/>
      <c r="AH42" s="827"/>
      <c r="AI42" s="827"/>
      <c r="AJ42" s="827"/>
      <c r="AK42" s="827"/>
      <c r="AL42" s="827"/>
      <c r="AM42" s="827"/>
      <c r="AN42" s="827"/>
      <c r="AO42" s="827"/>
      <c r="AP42" s="827"/>
      <c r="AQ42" s="827"/>
      <c r="AR42" s="827"/>
      <c r="AS42" s="827"/>
    </row>
    <row r="43" spans="2:51" ht="16.5" hidden="1" customHeight="1">
      <c r="L43" s="11"/>
      <c r="M43" s="817" t="str">
        <f>IF(報告書!H157="","",報告書!H157)</f>
        <v/>
      </c>
      <c r="N43" s="827"/>
      <c r="O43" s="827"/>
      <c r="P43" s="827"/>
      <c r="Q43" s="827"/>
      <c r="R43" s="827"/>
      <c r="S43" s="827"/>
      <c r="T43" s="827"/>
      <c r="U43" s="827"/>
      <c r="V43" s="827"/>
      <c r="W43" s="827"/>
      <c r="X43" s="827"/>
      <c r="Y43" s="827"/>
      <c r="Z43" s="827"/>
      <c r="AA43" s="827"/>
      <c r="AB43" s="827"/>
      <c r="AC43" s="827"/>
      <c r="AD43" s="827"/>
      <c r="AE43" s="827"/>
      <c r="AF43" s="827"/>
      <c r="AG43" s="827"/>
      <c r="AH43" s="827"/>
      <c r="AI43" s="827"/>
      <c r="AJ43" s="827"/>
      <c r="AK43" s="827"/>
      <c r="AL43" s="827"/>
      <c r="AM43" s="827"/>
      <c r="AN43" s="827"/>
      <c r="AO43" s="827"/>
      <c r="AP43" s="827"/>
      <c r="AQ43" s="827"/>
      <c r="AR43" s="827"/>
      <c r="AS43" s="827"/>
    </row>
    <row r="44" spans="2:51" ht="16.5" customHeight="1">
      <c r="C44" s="13" t="s">
        <v>289</v>
      </c>
      <c r="L44" s="126"/>
      <c r="M44" s="382" t="str">
        <f>IF(報告書!M140="","",報告書!M140)</f>
        <v>□</v>
      </c>
      <c r="N44" s="13" t="s">
        <v>20</v>
      </c>
      <c r="R44" s="382" t="str">
        <f>IF(報告書!R140="","",報告書!R140)</f>
        <v>□</v>
      </c>
      <c r="S44" s="11" t="s">
        <v>132</v>
      </c>
      <c r="W44" s="11"/>
      <c r="X44" s="819" t="str">
        <f>IF(報告書!X140="","",報告書!X140)</f>
        <v/>
      </c>
      <c r="Y44" s="820"/>
      <c r="Z44" s="835"/>
      <c r="AA44" s="835"/>
      <c r="AB44" s="11" t="s">
        <v>3</v>
      </c>
      <c r="AC44" s="819" t="str">
        <f>IF(報告書!AC140="","",報告書!AC140)</f>
        <v/>
      </c>
      <c r="AD44" s="820"/>
      <c r="AE44" s="13" t="s">
        <v>4</v>
      </c>
      <c r="AX44" s="13"/>
      <c r="AY44" s="11"/>
    </row>
    <row r="45" spans="2:51" ht="16.5" customHeight="1">
      <c r="L45" s="126"/>
      <c r="M45" s="382" t="str">
        <f>IF(報告書!AM140="","",報告書!AM140)</f>
        <v>□</v>
      </c>
      <c r="N45" s="13" t="s">
        <v>21</v>
      </c>
      <c r="R45" s="11" t="s">
        <v>166</v>
      </c>
      <c r="V45" s="839"/>
      <c r="W45" s="839"/>
      <c r="X45" s="839"/>
      <c r="Y45" s="839"/>
      <c r="Z45" s="839"/>
      <c r="AA45" s="839"/>
      <c r="AB45" s="839"/>
      <c r="AC45" s="839"/>
      <c r="AD45" s="839"/>
      <c r="AE45" s="839"/>
      <c r="AF45" s="839"/>
      <c r="AG45" s="839"/>
      <c r="AH45" s="839"/>
      <c r="AI45" s="839"/>
      <c r="AJ45" s="839"/>
      <c r="AK45" s="839"/>
      <c r="AL45" s="839"/>
      <c r="AM45" s="839"/>
      <c r="AN45" s="839"/>
      <c r="AO45" s="839"/>
      <c r="AP45" s="839"/>
      <c r="AQ45" s="839"/>
      <c r="AR45" s="839"/>
      <c r="AS45" s="13" t="s">
        <v>533</v>
      </c>
    </row>
    <row r="46" spans="2:51" ht="4.5" customHeight="1">
      <c r="L46" s="11"/>
      <c r="M46" s="11"/>
      <c r="N46" s="11"/>
      <c r="AM46" s="11"/>
      <c r="AN46" s="11"/>
    </row>
    <row r="47" spans="2:51" ht="4.5" customHeight="1">
      <c r="L47" s="11"/>
      <c r="M47" s="11"/>
      <c r="N47" s="11"/>
      <c r="AM47" s="11"/>
      <c r="AN47" s="11"/>
    </row>
    <row r="48" spans="2:51" ht="16.5" customHeight="1">
      <c r="L48" s="11"/>
      <c r="M48" s="11"/>
      <c r="N48" s="11"/>
      <c r="AM48" s="11"/>
      <c r="AN48" s="11"/>
    </row>
    <row r="49" spans="1:51" ht="16.5" customHeight="1">
      <c r="L49" s="11"/>
      <c r="M49" s="11"/>
      <c r="N49" s="11"/>
      <c r="AM49" s="11"/>
      <c r="AN49" s="11"/>
    </row>
    <row r="50" spans="1:51" ht="16.5" customHeight="1">
      <c r="L50" s="11"/>
      <c r="M50" s="11"/>
      <c r="N50" s="11"/>
      <c r="AM50" s="11"/>
      <c r="AN50" s="11"/>
    </row>
    <row r="51" spans="1:51" ht="16.5" customHeight="1">
      <c r="L51" s="11"/>
      <c r="M51" s="11"/>
      <c r="N51" s="11"/>
      <c r="AM51" s="11"/>
      <c r="AN51" s="11"/>
    </row>
    <row r="52" spans="1:51" ht="16.5" customHeight="1">
      <c r="L52" s="11"/>
      <c r="M52" s="11"/>
      <c r="N52" s="11"/>
      <c r="AM52" s="11"/>
      <c r="AN52" s="11"/>
    </row>
    <row r="53" spans="1:51" ht="16.5" customHeight="1">
      <c r="L53" s="11"/>
      <c r="M53" s="11"/>
      <c r="N53" s="11"/>
      <c r="AM53" s="11"/>
      <c r="AN53" s="11"/>
    </row>
    <row r="54" spans="1:51" ht="16.5" customHeight="1">
      <c r="L54" s="11"/>
      <c r="M54" s="11"/>
      <c r="N54" s="11"/>
      <c r="AM54" s="11"/>
      <c r="AN54" s="11"/>
    </row>
    <row r="55" spans="1:51" ht="16.5" customHeight="1">
      <c r="L55" s="11"/>
      <c r="M55" s="11"/>
      <c r="N55" s="11"/>
      <c r="AM55" s="11"/>
      <c r="AN55" s="11"/>
    </row>
    <row r="56" spans="1:51" ht="16.5" customHeight="1">
      <c r="L56" s="11"/>
      <c r="M56" s="11"/>
      <c r="N56" s="11"/>
      <c r="AM56" s="11"/>
      <c r="AN56" s="11"/>
    </row>
    <row r="57" spans="1:51" ht="16.5" customHeight="1">
      <c r="AX57" s="13"/>
      <c r="AY57" s="11"/>
    </row>
    <row r="58" spans="1:51" ht="19.5" customHeight="1">
      <c r="B58" s="838" t="s">
        <v>234</v>
      </c>
      <c r="C58" s="838"/>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X58" s="13"/>
      <c r="AY58" s="11"/>
    </row>
    <row r="59" spans="1:51" ht="19.5" customHeight="1">
      <c r="B59" s="838"/>
      <c r="C59" s="838"/>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X59" s="13"/>
      <c r="AY59" s="11"/>
    </row>
    <row r="60" spans="1:51" ht="19.5" customHeight="1">
      <c r="B60" s="838"/>
      <c r="C60" s="838"/>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X60" s="13"/>
      <c r="AY60" s="11"/>
    </row>
    <row r="61" spans="1:51" ht="6" customHeight="1">
      <c r="C61" s="135"/>
      <c r="D61" s="135"/>
      <c r="E61" s="136"/>
      <c r="F61" s="136"/>
      <c r="G61" s="136"/>
      <c r="H61" s="136"/>
      <c r="I61" s="136"/>
      <c r="J61" s="136"/>
      <c r="K61" s="136"/>
      <c r="L61" s="136"/>
      <c r="M61" s="136"/>
      <c r="N61" s="136"/>
      <c r="O61" s="136"/>
      <c r="P61" s="136"/>
      <c r="Q61" s="136"/>
      <c r="R61" s="136"/>
      <c r="S61" s="136"/>
      <c r="T61" s="136"/>
      <c r="U61" s="136"/>
      <c r="V61" s="136"/>
      <c r="W61" s="2"/>
      <c r="X61" s="2"/>
      <c r="Y61" s="135"/>
      <c r="Z61" s="135"/>
      <c r="AA61" s="136"/>
      <c r="AB61" s="136"/>
      <c r="AC61" s="136"/>
      <c r="AD61" s="136"/>
      <c r="AE61" s="136"/>
      <c r="AF61" s="136"/>
      <c r="AG61" s="136"/>
      <c r="AH61" s="136"/>
      <c r="AI61" s="136"/>
      <c r="AJ61" s="136"/>
      <c r="AK61" s="136"/>
      <c r="AL61" s="136"/>
      <c r="AM61" s="136"/>
      <c r="AN61" s="136"/>
      <c r="AO61" s="136"/>
      <c r="AP61" s="136"/>
      <c r="AQ61" s="136"/>
      <c r="AR61" s="136"/>
      <c r="AS61" s="137"/>
    </row>
    <row r="62" spans="1:51" ht="17.25" customHeight="1">
      <c r="A62" s="481" t="s">
        <v>5</v>
      </c>
      <c r="B62" s="481"/>
      <c r="C62" s="481"/>
      <c r="D62" s="481"/>
      <c r="E62" s="481"/>
      <c r="F62" s="481"/>
      <c r="G62" s="481"/>
      <c r="H62" s="481"/>
      <c r="I62" s="481"/>
      <c r="J62" s="481"/>
      <c r="K62" s="481"/>
      <c r="L62" s="481"/>
      <c r="M62" s="481"/>
      <c r="N62" s="481"/>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c r="AN62" s="481"/>
      <c r="AO62" s="481"/>
      <c r="AP62" s="481"/>
      <c r="AQ62" s="481"/>
    </row>
    <row r="63" spans="1:51" ht="17.25" customHeight="1">
      <c r="B63" s="13" t="s">
        <v>90</v>
      </c>
    </row>
    <row r="64" spans="1:51" ht="3" customHeight="1">
      <c r="AX64" s="13"/>
    </row>
    <row r="65" spans="2:50" ht="3" customHeight="1">
      <c r="AX65" s="13"/>
    </row>
    <row r="66" spans="2:50" ht="17.25" customHeight="1">
      <c r="B66" s="13" t="s">
        <v>257</v>
      </c>
      <c r="AX66" s="13"/>
    </row>
    <row r="67" spans="2:50" ht="17.25" customHeight="1">
      <c r="D67" s="13" t="s">
        <v>258</v>
      </c>
      <c r="L67" s="14"/>
      <c r="M67" s="11" t="s">
        <v>91</v>
      </c>
      <c r="N67" s="12"/>
      <c r="O67" s="819" t="str">
        <f>IF(報告書!N66="","",報告書!N66)</f>
        <v/>
      </c>
      <c r="P67" s="820"/>
      <c r="Q67" s="820"/>
      <c r="R67" s="11" t="s">
        <v>92</v>
      </c>
      <c r="T67" s="11" t="s">
        <v>93</v>
      </c>
      <c r="V67" s="819" t="str">
        <f>IF(報告書!U66="","",報告書!U66)</f>
        <v/>
      </c>
      <c r="W67" s="820"/>
      <c r="X67" s="820"/>
      <c r="Y67" s="13" t="s">
        <v>92</v>
      </c>
      <c r="AU67" s="11"/>
      <c r="AV67" s="11"/>
      <c r="AW67" s="11"/>
    </row>
    <row r="68" spans="2:50" ht="17.25" customHeight="1">
      <c r="D68" s="13" t="s">
        <v>259</v>
      </c>
      <c r="M68" s="840" t="str">
        <f>IF(報告書!L67="","",報告書!L67)</f>
        <v/>
      </c>
      <c r="N68" s="841"/>
      <c r="O68" s="841"/>
      <c r="P68" s="841"/>
      <c r="Q68" s="841"/>
      <c r="R68" s="841"/>
      <c r="S68" s="841"/>
      <c r="T68" s="14" t="s">
        <v>94</v>
      </c>
      <c r="V68" s="14"/>
      <c r="AM68" s="12"/>
      <c r="AN68" s="12"/>
      <c r="AU68" s="11"/>
      <c r="AV68" s="11"/>
      <c r="AW68" s="11"/>
    </row>
    <row r="69" spans="2:50" ht="17.25" customHeight="1">
      <c r="D69" s="13" t="s">
        <v>95</v>
      </c>
      <c r="M69" s="840" t="str">
        <f>IF(報告書!L68="","",報告書!L68)</f>
        <v/>
      </c>
      <c r="N69" s="841"/>
      <c r="O69" s="841"/>
      <c r="P69" s="841"/>
      <c r="Q69" s="841"/>
      <c r="R69" s="841"/>
      <c r="S69" s="841"/>
      <c r="T69" s="14" t="s">
        <v>94</v>
      </c>
      <c r="V69" s="14"/>
      <c r="Z69" s="14"/>
      <c r="AA69" s="14"/>
      <c r="AU69" s="11"/>
      <c r="AV69" s="11"/>
      <c r="AW69" s="11"/>
    </row>
    <row r="70" spans="2:50" ht="3" customHeight="1">
      <c r="Q70" s="14"/>
      <c r="R70" s="14"/>
      <c r="S70" s="14"/>
      <c r="T70" s="14"/>
      <c r="U70" s="14"/>
      <c r="V70" s="14"/>
      <c r="W70" s="14"/>
      <c r="X70" s="14"/>
      <c r="Y70" s="14"/>
      <c r="AD70" s="12"/>
      <c r="AE70" s="12"/>
    </row>
    <row r="71" spans="2:50" ht="3" customHeight="1">
      <c r="K71" s="12"/>
      <c r="R71" s="12"/>
      <c r="S71" s="12"/>
      <c r="AD71" s="14"/>
      <c r="AE71" s="14"/>
      <c r="AQ71" s="12"/>
      <c r="AR71" s="12"/>
      <c r="AS71" s="12"/>
    </row>
    <row r="72" spans="2:50" ht="17.25" customHeight="1">
      <c r="B72" s="13" t="s">
        <v>260</v>
      </c>
    </row>
    <row r="73" spans="2:50" ht="17.25" customHeight="1">
      <c r="D73" s="13" t="s">
        <v>261</v>
      </c>
      <c r="S73" s="14"/>
      <c r="T73" s="819" t="str">
        <f>IF(報告書!T72="","",報告書!T72)</f>
        <v/>
      </c>
      <c r="U73" s="820"/>
      <c r="V73" s="835"/>
      <c r="W73" s="835"/>
      <c r="X73" s="14" t="s">
        <v>3</v>
      </c>
      <c r="Y73" s="819" t="str">
        <f>IF(報告書!Y72="","",報告書!Y72)</f>
        <v/>
      </c>
      <c r="Z73" s="820"/>
      <c r="AA73" s="14" t="s">
        <v>6</v>
      </c>
      <c r="AB73" s="819" t="str">
        <f>IF(報告書!AB72="","",報告書!AB72)</f>
        <v/>
      </c>
      <c r="AC73" s="820"/>
      <c r="AD73" s="14" t="s">
        <v>7</v>
      </c>
      <c r="AF73" s="14"/>
      <c r="AG73" s="12" t="s">
        <v>8</v>
      </c>
      <c r="AH73" s="833" t="str">
        <f>IF(報告書!AH72="","",報告書!AH72)</f>
        <v/>
      </c>
      <c r="AI73" s="834"/>
      <c r="AJ73" s="834"/>
      <c r="AK73" s="834"/>
      <c r="AL73" s="834"/>
      <c r="AM73" s="834"/>
      <c r="AN73" s="834"/>
      <c r="AO73" s="834"/>
      <c r="AP73" s="834"/>
      <c r="AQ73" s="834"/>
      <c r="AR73" s="834"/>
      <c r="AS73" s="13" t="s">
        <v>9</v>
      </c>
    </row>
    <row r="74" spans="2:50" ht="17.25" customHeight="1">
      <c r="D74" s="13" t="s">
        <v>262</v>
      </c>
      <c r="K74" s="12"/>
      <c r="P74" s="12"/>
      <c r="Q74" s="382" t="str">
        <f>IF(報告書!Q73="","",報告書!Q73)</f>
        <v>□</v>
      </c>
      <c r="R74" s="13" t="s">
        <v>822</v>
      </c>
      <c r="W74" s="382" t="str">
        <f>IF(報告書!W73="","",報告書!W73)</f>
        <v>□</v>
      </c>
      <c r="X74" s="13" t="s">
        <v>30</v>
      </c>
      <c r="AF74" s="14" t="s">
        <v>29</v>
      </c>
      <c r="AG74" s="821" t="str">
        <f>IF(報告書!AG73="","",報告書!AG73)</f>
        <v/>
      </c>
      <c r="AH74" s="822"/>
      <c r="AI74" s="822"/>
      <c r="AJ74" s="822"/>
      <c r="AK74" s="822"/>
      <c r="AL74" s="822"/>
      <c r="AM74" s="822"/>
      <c r="AN74" s="822"/>
      <c r="AO74" s="822"/>
      <c r="AP74" s="822"/>
      <c r="AQ74" s="822"/>
      <c r="AR74" s="822"/>
      <c r="AS74" s="822"/>
      <c r="AT74" s="14" t="s">
        <v>10</v>
      </c>
    </row>
    <row r="75" spans="2:50" ht="17.25" customHeight="1">
      <c r="D75" s="13" t="s">
        <v>103</v>
      </c>
      <c r="S75" s="14"/>
      <c r="T75" s="819" t="str">
        <f>IF(報告書!T74="","",報告書!T74)</f>
        <v/>
      </c>
      <c r="U75" s="820"/>
      <c r="V75" s="835"/>
      <c r="W75" s="835"/>
      <c r="X75" s="14" t="s">
        <v>3</v>
      </c>
      <c r="Y75" s="819" t="str">
        <f>IF(報告書!Y74="","",報告書!Y74)</f>
        <v/>
      </c>
      <c r="Z75" s="820"/>
      <c r="AA75" s="14" t="s">
        <v>6</v>
      </c>
      <c r="AB75" s="819" t="str">
        <f>IF(報告書!AB74="","",報告書!AB74)</f>
        <v/>
      </c>
      <c r="AC75" s="820"/>
      <c r="AD75" s="14" t="s">
        <v>7</v>
      </c>
      <c r="AF75" s="14"/>
      <c r="AG75" s="12" t="s">
        <v>8</v>
      </c>
      <c r="AH75" s="833" t="str">
        <f>IF(報告書!AH74="","",報告書!AH74)</f>
        <v/>
      </c>
      <c r="AI75" s="834"/>
      <c r="AJ75" s="834"/>
      <c r="AK75" s="834"/>
      <c r="AL75" s="834"/>
      <c r="AM75" s="834"/>
      <c r="AN75" s="834"/>
      <c r="AO75" s="834"/>
      <c r="AP75" s="834"/>
      <c r="AQ75" s="834"/>
      <c r="AR75" s="834"/>
      <c r="AS75" s="13" t="s">
        <v>9</v>
      </c>
    </row>
    <row r="76" spans="2:50" ht="17.25" customHeight="1">
      <c r="D76" s="13" t="s">
        <v>243</v>
      </c>
      <c r="P76" s="12"/>
      <c r="Q76" s="382" t="str">
        <f>IF(報告書!Q75="","",報告書!Q75)</f>
        <v>□</v>
      </c>
      <c r="R76" s="13" t="s">
        <v>822</v>
      </c>
      <c r="V76" s="126"/>
      <c r="W76" s="382" t="str">
        <f>IF(報告書!W75="","",報告書!W75)</f>
        <v>□</v>
      </c>
      <c r="X76" s="13" t="s">
        <v>30</v>
      </c>
      <c r="AF76" s="14" t="s">
        <v>29</v>
      </c>
      <c r="AG76" s="821" t="str">
        <f>IF(報告書!AG75="","",報告書!AG75)</f>
        <v/>
      </c>
      <c r="AH76" s="822"/>
      <c r="AI76" s="822"/>
      <c r="AJ76" s="822"/>
      <c r="AK76" s="822"/>
      <c r="AL76" s="822"/>
      <c r="AM76" s="822"/>
      <c r="AN76" s="822"/>
      <c r="AO76" s="822"/>
      <c r="AP76" s="822"/>
      <c r="AQ76" s="822"/>
      <c r="AR76" s="822"/>
      <c r="AS76" s="822"/>
      <c r="AT76" s="14" t="s">
        <v>10</v>
      </c>
    </row>
    <row r="77" spans="2:50" ht="3" customHeight="1">
      <c r="K77" s="12"/>
      <c r="R77" s="12"/>
      <c r="S77" s="12"/>
      <c r="AD77" s="14"/>
      <c r="AE77" s="14"/>
      <c r="AF77" s="14"/>
      <c r="AG77" s="14"/>
      <c r="AH77" s="14"/>
      <c r="AI77" s="14"/>
      <c r="AJ77" s="14"/>
      <c r="AK77" s="14"/>
      <c r="AL77" s="14"/>
      <c r="AM77" s="14"/>
      <c r="AN77" s="14"/>
      <c r="AO77" s="14"/>
      <c r="AP77" s="14"/>
      <c r="AQ77" s="14"/>
      <c r="AR77" s="14"/>
      <c r="AS77" s="14"/>
    </row>
    <row r="78" spans="2:50" ht="3" customHeight="1">
      <c r="K78" s="12"/>
      <c r="R78" s="12"/>
      <c r="S78" s="12"/>
      <c r="AD78" s="14"/>
      <c r="AE78" s="14"/>
      <c r="AF78" s="14"/>
      <c r="AG78" s="14"/>
      <c r="AH78" s="14"/>
      <c r="AI78" s="14"/>
      <c r="AJ78" s="14"/>
      <c r="AK78" s="14"/>
      <c r="AL78" s="14"/>
      <c r="AM78" s="14"/>
      <c r="AN78" s="14"/>
      <c r="AO78" s="14"/>
      <c r="AP78" s="14"/>
      <c r="AQ78" s="14"/>
      <c r="AR78" s="14"/>
      <c r="AS78" s="14"/>
    </row>
    <row r="79" spans="2:50" ht="17.25" customHeight="1">
      <c r="B79" s="13" t="s">
        <v>263</v>
      </c>
    </row>
    <row r="80" spans="2:50" ht="17.25" customHeight="1">
      <c r="D80" s="13" t="s">
        <v>264</v>
      </c>
      <c r="M80" s="14"/>
      <c r="R80" s="505" t="str">
        <f>IF(報告書!R79="","",報告書!R79)</f>
        <v/>
      </c>
      <c r="S80" s="836"/>
      <c r="T80" s="837"/>
      <c r="U80" s="837"/>
      <c r="V80" s="14" t="s">
        <v>3</v>
      </c>
      <c r="W80" s="819" t="str">
        <f>IF(報告書!W79="","",報告書!W79)</f>
        <v/>
      </c>
      <c r="X80" s="820"/>
      <c r="Y80" s="14" t="s">
        <v>6</v>
      </c>
      <c r="Z80" s="819" t="str">
        <f>IF(報告書!Z79="","",報告書!Z79)</f>
        <v/>
      </c>
      <c r="AA80" s="820"/>
      <c r="AB80" s="14" t="s">
        <v>7</v>
      </c>
      <c r="AC80" s="13" t="s">
        <v>32</v>
      </c>
      <c r="AX80" s="13"/>
    </row>
    <row r="81" spans="2:51" ht="17.25" customHeight="1">
      <c r="D81" s="13" t="s">
        <v>265</v>
      </c>
      <c r="N81" s="382" t="str">
        <f>IF(報告書!N80="","",報告書!N80)</f>
        <v>□</v>
      </c>
      <c r="O81" s="13" t="s">
        <v>612</v>
      </c>
      <c r="R81" s="505" t="str">
        <f>IF(報告書!R80="","",報告書!R80)</f>
        <v/>
      </c>
      <c r="S81" s="836"/>
      <c r="T81" s="837"/>
      <c r="U81" s="837"/>
      <c r="V81" s="14" t="s">
        <v>3</v>
      </c>
      <c r="W81" s="819" t="str">
        <f>IF(報告書!W80="","",報告書!W80)</f>
        <v/>
      </c>
      <c r="X81" s="820"/>
      <c r="Y81" s="14" t="s">
        <v>6</v>
      </c>
      <c r="Z81" s="819" t="str">
        <f>IF(報告書!Z80="","",報告書!Z80)</f>
        <v/>
      </c>
      <c r="AA81" s="820"/>
      <c r="AB81" s="14" t="s">
        <v>7</v>
      </c>
      <c r="AC81" s="13" t="s">
        <v>31</v>
      </c>
      <c r="AF81" s="14"/>
      <c r="AG81" s="382" t="str">
        <f>IF(報告書!AG80="","",報告書!AG80)</f>
        <v>□</v>
      </c>
      <c r="AH81" s="13" t="s">
        <v>11</v>
      </c>
      <c r="AU81" s="11"/>
      <c r="AX81" s="13"/>
    </row>
    <row r="82" spans="2:51" ht="17.25" customHeight="1">
      <c r="D82" s="13" t="s">
        <v>286</v>
      </c>
      <c r="S82" s="12"/>
      <c r="U82" s="12"/>
      <c r="V82" s="382" t="str">
        <f>IF(報告書!V81="","",報告書!V81)</f>
        <v>□</v>
      </c>
      <c r="W82" s="13" t="s">
        <v>12</v>
      </c>
      <c r="Z82" s="382" t="str">
        <f>IF(報告書!Z81="","",報告書!Z81)</f>
        <v>□</v>
      </c>
      <c r="AA82" s="13" t="s">
        <v>13</v>
      </c>
      <c r="AB82" s="12"/>
      <c r="AH82" s="12"/>
      <c r="AX82" s="13"/>
      <c r="AY82" s="11"/>
    </row>
    <row r="83" spans="2:51" ht="3" customHeight="1">
      <c r="R83" s="12"/>
      <c r="S83" s="12"/>
      <c r="Y83" s="12"/>
      <c r="Z83" s="12"/>
    </row>
    <row r="84" spans="2:51" ht="3" customHeight="1">
      <c r="R84" s="12"/>
      <c r="S84" s="12"/>
      <c r="Y84" s="12"/>
      <c r="Z84" s="12"/>
    </row>
    <row r="85" spans="2:51" ht="17.25" customHeight="1">
      <c r="B85" s="13" t="s">
        <v>266</v>
      </c>
    </row>
    <row r="86" spans="2:51" ht="17.25" customHeight="1">
      <c r="C86" s="13" t="s">
        <v>14</v>
      </c>
    </row>
    <row r="87" spans="2:51" ht="17.25" customHeight="1">
      <c r="D87" s="13" t="s">
        <v>267</v>
      </c>
      <c r="M87" s="12"/>
      <c r="O87" s="12" t="s">
        <v>17</v>
      </c>
      <c r="P87" s="823" t="str">
        <f>IF(報告書!P86="","",報告書!P86)</f>
        <v/>
      </c>
      <c r="Q87" s="824"/>
      <c r="R87" s="13" t="s">
        <v>134</v>
      </c>
      <c r="V87" s="16"/>
      <c r="Y87" s="12" t="s">
        <v>17</v>
      </c>
      <c r="Z87" s="823" t="str">
        <f>IF(報告書!Z86="","",報告書!Z86)</f>
        <v/>
      </c>
      <c r="AA87" s="824"/>
      <c r="AB87" s="824"/>
      <c r="AC87" s="824"/>
      <c r="AD87" s="824"/>
      <c r="AE87" s="824"/>
      <c r="AF87" s="824"/>
      <c r="AG87" s="824"/>
      <c r="AH87" s="11" t="s">
        <v>109</v>
      </c>
      <c r="AL87" s="12" t="s">
        <v>15</v>
      </c>
      <c r="AM87" s="823" t="str">
        <f>IF(報告書!AM86="","",報告書!AM86)</f>
        <v/>
      </c>
      <c r="AN87" s="824"/>
      <c r="AO87" s="824"/>
      <c r="AP87" s="824"/>
      <c r="AQ87" s="824"/>
      <c r="AR87" s="824"/>
      <c r="AS87" s="13" t="s">
        <v>9</v>
      </c>
    </row>
    <row r="88" spans="2:51" ht="17.25" customHeight="1">
      <c r="O88" s="13" t="s">
        <v>96</v>
      </c>
      <c r="AG88" s="16"/>
      <c r="AL88" s="12" t="s">
        <v>15</v>
      </c>
      <c r="AM88" s="823" t="str">
        <f>IF(報告書!AM87="","",報告書!AM87)</f>
        <v/>
      </c>
      <c r="AN88" s="824"/>
      <c r="AO88" s="824"/>
      <c r="AP88" s="824"/>
      <c r="AQ88" s="824"/>
      <c r="AR88" s="824"/>
      <c r="AS88" s="13" t="s">
        <v>9</v>
      </c>
    </row>
    <row r="89" spans="2:51" ht="17.25" customHeight="1">
      <c r="D89" s="13" t="s">
        <v>268</v>
      </c>
      <c r="J89" s="12"/>
      <c r="L89" s="16"/>
      <c r="M89" s="12"/>
      <c r="O89" s="817" t="str">
        <f>IF(報告書!O88="","",報告書!O88)</f>
        <v/>
      </c>
      <c r="P89" s="827"/>
      <c r="Q89" s="827"/>
      <c r="R89" s="827"/>
      <c r="S89" s="827"/>
      <c r="T89" s="827"/>
      <c r="U89" s="827"/>
      <c r="V89" s="827"/>
      <c r="W89" s="827"/>
      <c r="X89" s="827"/>
      <c r="Y89" s="827"/>
      <c r="Z89" s="827"/>
      <c r="AA89" s="827"/>
      <c r="AB89" s="827"/>
      <c r="AC89" s="827"/>
      <c r="AD89" s="827"/>
      <c r="AE89" s="827"/>
      <c r="AF89" s="827"/>
      <c r="AG89" s="827"/>
      <c r="AH89" s="827"/>
      <c r="AI89" s="827"/>
      <c r="AJ89" s="827"/>
      <c r="AK89" s="827"/>
      <c r="AL89" s="827"/>
      <c r="AM89" s="827"/>
      <c r="AN89" s="827"/>
      <c r="AO89" s="827"/>
      <c r="AP89" s="827"/>
      <c r="AQ89" s="827"/>
      <c r="AR89" s="827"/>
      <c r="AS89" s="827"/>
    </row>
    <row r="90" spans="2:51" ht="17.25" customHeight="1">
      <c r="D90" s="13" t="s">
        <v>104</v>
      </c>
      <c r="J90" s="12"/>
      <c r="L90" s="16"/>
      <c r="M90" s="12"/>
      <c r="O90" s="817" t="str">
        <f>IF(報告書!O89="","",報告書!O89)</f>
        <v/>
      </c>
      <c r="P90" s="827"/>
      <c r="Q90" s="827"/>
      <c r="R90" s="827"/>
      <c r="S90" s="827"/>
      <c r="T90" s="827"/>
      <c r="U90" s="827"/>
      <c r="V90" s="827"/>
      <c r="W90" s="827"/>
      <c r="X90" s="827"/>
      <c r="Y90" s="827"/>
      <c r="Z90" s="827"/>
      <c r="AA90" s="827"/>
      <c r="AB90" s="827"/>
      <c r="AC90" s="827"/>
      <c r="AD90" s="827"/>
      <c r="AE90" s="827"/>
      <c r="AF90" s="827"/>
      <c r="AG90" s="827"/>
      <c r="AH90" s="827"/>
      <c r="AI90" s="827"/>
      <c r="AJ90" s="827"/>
      <c r="AK90" s="827"/>
      <c r="AL90" s="827"/>
      <c r="AM90" s="827"/>
      <c r="AN90" s="827"/>
      <c r="AO90" s="827"/>
      <c r="AP90" s="827"/>
      <c r="AQ90" s="827"/>
      <c r="AR90" s="827"/>
      <c r="AS90" s="827"/>
    </row>
    <row r="91" spans="2:51" ht="17.25" customHeight="1">
      <c r="D91" s="13" t="s">
        <v>269</v>
      </c>
      <c r="J91" s="12"/>
      <c r="L91" s="16"/>
      <c r="O91" s="817" t="str">
        <f>IF(報告書!O90="","",報告書!O90)</f>
        <v/>
      </c>
      <c r="P91" s="827"/>
      <c r="Q91" s="827"/>
      <c r="R91" s="827"/>
      <c r="S91" s="827"/>
      <c r="T91" s="827"/>
      <c r="U91" s="827"/>
      <c r="V91" s="827"/>
      <c r="W91" s="827"/>
      <c r="X91" s="827"/>
      <c r="Y91" s="827"/>
      <c r="Z91" s="827"/>
      <c r="AA91" s="827"/>
      <c r="AB91" s="827"/>
      <c r="AC91" s="827"/>
      <c r="AD91" s="827"/>
      <c r="AE91" s="827"/>
      <c r="AF91" s="827"/>
      <c r="AG91" s="827"/>
      <c r="AH91" s="827"/>
      <c r="AI91" s="827"/>
      <c r="AJ91" s="827"/>
      <c r="AK91" s="827"/>
      <c r="AL91" s="827"/>
      <c r="AM91" s="827"/>
      <c r="AN91" s="827"/>
      <c r="AO91" s="827"/>
      <c r="AP91" s="827"/>
      <c r="AQ91" s="827"/>
      <c r="AR91" s="827"/>
      <c r="AS91" s="827"/>
    </row>
    <row r="92" spans="2:51" ht="17.25" customHeight="1">
      <c r="J92" s="12"/>
      <c r="L92" s="12"/>
      <c r="O92" s="12" t="s">
        <v>17</v>
      </c>
      <c r="P92" s="823" t="str">
        <f>IF(報告書!P91="","",報告書!P91)</f>
        <v/>
      </c>
      <c r="Q92" s="824"/>
      <c r="R92" s="13" t="s">
        <v>133</v>
      </c>
      <c r="X92" s="12"/>
      <c r="Y92" s="12" t="s">
        <v>17</v>
      </c>
      <c r="Z92" s="823" t="str">
        <f>IF(報告書!Z91="","",報告書!Z91)</f>
        <v/>
      </c>
      <c r="AA92" s="824"/>
      <c r="AB92" s="824"/>
      <c r="AC92" s="824"/>
      <c r="AD92" s="824"/>
      <c r="AE92" s="824"/>
      <c r="AF92" s="11" t="s">
        <v>131</v>
      </c>
      <c r="AG92" s="11"/>
      <c r="AI92" s="16"/>
      <c r="AL92" s="12" t="s">
        <v>15</v>
      </c>
      <c r="AM92" s="823" t="str">
        <f>IF(報告書!AM91="","",報告書!AM91)</f>
        <v/>
      </c>
      <c r="AN92" s="824"/>
      <c r="AO92" s="824"/>
      <c r="AP92" s="824"/>
      <c r="AQ92" s="824"/>
      <c r="AR92" s="824"/>
      <c r="AS92" s="13" t="s">
        <v>9</v>
      </c>
    </row>
    <row r="93" spans="2:51" ht="17.25" customHeight="1">
      <c r="D93" s="13" t="s">
        <v>270</v>
      </c>
      <c r="O93" s="828" t="str">
        <f>IF(報告書!O92="","",報告書!O92)</f>
        <v/>
      </c>
      <c r="P93" s="829"/>
      <c r="Q93" s="829"/>
      <c r="R93" s="829"/>
      <c r="S93" s="829"/>
      <c r="T93" s="14"/>
      <c r="AK93" s="12"/>
      <c r="AL93" s="12"/>
    </row>
    <row r="94" spans="2:51" ht="17.25" customHeight="1">
      <c r="D94" s="13" t="s">
        <v>271</v>
      </c>
      <c r="L94" s="16"/>
      <c r="O94" s="817" t="str">
        <f>IF(報告書!O93="","",報告書!O93)</f>
        <v/>
      </c>
      <c r="P94" s="827"/>
      <c r="Q94" s="827"/>
      <c r="R94" s="827"/>
      <c r="S94" s="827"/>
      <c r="T94" s="827"/>
      <c r="U94" s="827"/>
      <c r="V94" s="827"/>
      <c r="W94" s="827"/>
      <c r="X94" s="827"/>
      <c r="Y94" s="827"/>
      <c r="Z94" s="827"/>
      <c r="AA94" s="827"/>
      <c r="AB94" s="827"/>
      <c r="AC94" s="827"/>
      <c r="AD94" s="827"/>
      <c r="AE94" s="827"/>
      <c r="AF94" s="827"/>
      <c r="AG94" s="827"/>
      <c r="AH94" s="827"/>
      <c r="AI94" s="827"/>
      <c r="AJ94" s="827"/>
      <c r="AK94" s="827"/>
      <c r="AL94" s="827"/>
      <c r="AM94" s="827"/>
      <c r="AN94" s="827"/>
      <c r="AO94" s="827"/>
      <c r="AP94" s="827"/>
      <c r="AQ94" s="827"/>
      <c r="AR94" s="827"/>
      <c r="AS94" s="827"/>
    </row>
    <row r="95" spans="2:51" ht="17.25" customHeight="1">
      <c r="D95" s="13" t="s">
        <v>272</v>
      </c>
      <c r="L95" s="14"/>
      <c r="O95" s="817" t="str">
        <f>IF(報告書!O94="","",報告書!O94)</f>
        <v/>
      </c>
      <c r="P95" s="827"/>
      <c r="Q95" s="827"/>
      <c r="R95" s="827"/>
      <c r="S95" s="827"/>
      <c r="T95" s="827"/>
      <c r="U95" s="827"/>
      <c r="V95" s="827"/>
      <c r="W95" s="827"/>
      <c r="X95" s="16"/>
      <c r="Y95" s="16"/>
      <c r="AB95" s="11"/>
      <c r="AC95" s="14"/>
      <c r="AD95" s="14"/>
      <c r="AE95" s="14"/>
      <c r="AF95" s="14"/>
      <c r="AG95" s="14"/>
      <c r="AH95" s="14"/>
      <c r="AI95" s="14"/>
      <c r="AJ95" s="14"/>
      <c r="AK95" s="14"/>
      <c r="AL95" s="14"/>
      <c r="AM95" s="14"/>
      <c r="AN95" s="14"/>
      <c r="AO95" s="14"/>
      <c r="AP95" s="14"/>
      <c r="AQ95" s="14"/>
      <c r="AR95" s="14"/>
      <c r="AS95" s="14"/>
    </row>
    <row r="96" spans="2:51" ht="17.25" customHeight="1">
      <c r="C96" s="13" t="s">
        <v>16</v>
      </c>
      <c r="AK96" s="12"/>
      <c r="AL96" s="12"/>
    </row>
    <row r="97" spans="3:45" ht="17.25" customHeight="1">
      <c r="D97" s="13" t="s">
        <v>267</v>
      </c>
      <c r="M97" s="12"/>
      <c r="O97" s="12" t="s">
        <v>17</v>
      </c>
      <c r="P97" s="823" t="str">
        <f>IF(報告書!P96="","",報告書!P96)</f>
        <v/>
      </c>
      <c r="Q97" s="824"/>
      <c r="R97" s="13" t="s">
        <v>134</v>
      </c>
      <c r="V97" s="16"/>
      <c r="Y97" s="12" t="s">
        <v>17</v>
      </c>
      <c r="Z97" s="823" t="str">
        <f>IF(報告書!Z96="","",報告書!Z96)</f>
        <v/>
      </c>
      <c r="AA97" s="824"/>
      <c r="AB97" s="824"/>
      <c r="AC97" s="824"/>
      <c r="AD97" s="824"/>
      <c r="AE97" s="824"/>
      <c r="AF97" s="824"/>
      <c r="AG97" s="824"/>
      <c r="AH97" s="11" t="s">
        <v>109</v>
      </c>
      <c r="AL97" s="12" t="s">
        <v>15</v>
      </c>
      <c r="AM97" s="823" t="str">
        <f>IF(報告書!AM96="","",報告書!AM96)</f>
        <v/>
      </c>
      <c r="AN97" s="824"/>
      <c r="AO97" s="824"/>
      <c r="AP97" s="824"/>
      <c r="AQ97" s="824"/>
      <c r="AR97" s="824"/>
      <c r="AS97" s="13" t="s">
        <v>9</v>
      </c>
    </row>
    <row r="98" spans="3:45" ht="17.25" customHeight="1">
      <c r="O98" s="13" t="s">
        <v>96</v>
      </c>
      <c r="AG98" s="16"/>
      <c r="AL98" s="12" t="s">
        <v>15</v>
      </c>
      <c r="AM98" s="823" t="str">
        <f>IF(報告書!AM97="","",報告書!AM97)</f>
        <v/>
      </c>
      <c r="AN98" s="824"/>
      <c r="AO98" s="824"/>
      <c r="AP98" s="824"/>
      <c r="AQ98" s="824"/>
      <c r="AR98" s="824"/>
      <c r="AS98" s="13" t="s">
        <v>9</v>
      </c>
    </row>
    <row r="99" spans="3:45" ht="17.25" customHeight="1">
      <c r="D99" s="13" t="s">
        <v>268</v>
      </c>
      <c r="J99" s="12"/>
      <c r="L99" s="16"/>
      <c r="M99" s="12"/>
      <c r="O99" s="817" t="str">
        <f>IF(報告書!O98="","",報告書!O98)</f>
        <v/>
      </c>
      <c r="P99" s="827"/>
      <c r="Q99" s="827"/>
      <c r="R99" s="827"/>
      <c r="S99" s="827"/>
      <c r="T99" s="827"/>
      <c r="U99" s="827"/>
      <c r="V99" s="827"/>
      <c r="W99" s="827"/>
      <c r="X99" s="827"/>
      <c r="Y99" s="827"/>
      <c r="Z99" s="827"/>
      <c r="AA99" s="827"/>
      <c r="AB99" s="827"/>
      <c r="AC99" s="827"/>
      <c r="AD99" s="827"/>
      <c r="AE99" s="827"/>
      <c r="AF99" s="827"/>
      <c r="AG99" s="827"/>
      <c r="AH99" s="827"/>
      <c r="AI99" s="827"/>
      <c r="AJ99" s="827"/>
      <c r="AK99" s="827"/>
      <c r="AL99" s="827"/>
      <c r="AM99" s="827"/>
      <c r="AN99" s="827"/>
      <c r="AO99" s="827"/>
      <c r="AP99" s="827"/>
      <c r="AQ99" s="827"/>
      <c r="AR99" s="827"/>
      <c r="AS99" s="827"/>
    </row>
    <row r="100" spans="3:45" ht="17.25" customHeight="1">
      <c r="D100" s="13" t="s">
        <v>104</v>
      </c>
      <c r="J100" s="12"/>
      <c r="L100" s="16"/>
      <c r="M100" s="12"/>
      <c r="O100" s="817" t="str">
        <f>IF(報告書!O99="","",報告書!O99)</f>
        <v/>
      </c>
      <c r="P100" s="827"/>
      <c r="Q100" s="827"/>
      <c r="R100" s="827"/>
      <c r="S100" s="827"/>
      <c r="T100" s="827"/>
      <c r="U100" s="827"/>
      <c r="V100" s="827"/>
      <c r="W100" s="827"/>
      <c r="X100" s="827"/>
      <c r="Y100" s="827"/>
      <c r="Z100" s="827"/>
      <c r="AA100" s="827"/>
      <c r="AB100" s="827"/>
      <c r="AC100" s="827"/>
      <c r="AD100" s="827"/>
      <c r="AE100" s="827"/>
      <c r="AF100" s="827"/>
      <c r="AG100" s="827"/>
      <c r="AH100" s="827"/>
      <c r="AI100" s="827"/>
      <c r="AJ100" s="827"/>
      <c r="AK100" s="827"/>
      <c r="AL100" s="827"/>
      <c r="AM100" s="827"/>
      <c r="AN100" s="827"/>
      <c r="AO100" s="827"/>
      <c r="AP100" s="827"/>
      <c r="AQ100" s="827"/>
      <c r="AR100" s="827"/>
      <c r="AS100" s="827"/>
    </row>
    <row r="101" spans="3:45" ht="17.25" customHeight="1">
      <c r="D101" s="13" t="s">
        <v>269</v>
      </c>
      <c r="J101" s="12"/>
      <c r="L101" s="16"/>
      <c r="O101" s="817" t="str">
        <f>IF(報告書!O100="","",報告書!O100)</f>
        <v/>
      </c>
      <c r="P101" s="827"/>
      <c r="Q101" s="827"/>
      <c r="R101" s="827"/>
      <c r="S101" s="827"/>
      <c r="T101" s="827"/>
      <c r="U101" s="827"/>
      <c r="V101" s="827"/>
      <c r="W101" s="827"/>
      <c r="X101" s="827"/>
      <c r="Y101" s="827"/>
      <c r="Z101" s="827"/>
      <c r="AA101" s="827"/>
      <c r="AB101" s="827"/>
      <c r="AC101" s="827"/>
      <c r="AD101" s="827"/>
      <c r="AE101" s="827"/>
      <c r="AF101" s="827"/>
      <c r="AG101" s="827"/>
      <c r="AH101" s="827"/>
      <c r="AI101" s="827"/>
      <c r="AJ101" s="827"/>
      <c r="AK101" s="827"/>
      <c r="AL101" s="827"/>
      <c r="AM101" s="827"/>
      <c r="AN101" s="827"/>
      <c r="AO101" s="827"/>
      <c r="AP101" s="827"/>
      <c r="AQ101" s="827"/>
      <c r="AR101" s="827"/>
      <c r="AS101" s="827"/>
    </row>
    <row r="102" spans="3:45" ht="17.25" customHeight="1">
      <c r="J102" s="12"/>
      <c r="L102" s="12"/>
      <c r="O102" s="12" t="s">
        <v>17</v>
      </c>
      <c r="P102" s="823" t="str">
        <f>IF(報告書!P101="","",報告書!P101)</f>
        <v/>
      </c>
      <c r="Q102" s="824"/>
      <c r="R102" s="13" t="s">
        <v>133</v>
      </c>
      <c r="X102" s="12"/>
      <c r="Y102" s="12" t="s">
        <v>17</v>
      </c>
      <c r="Z102" s="823" t="str">
        <f>IF(報告書!Z101="","",報告書!Z101)</f>
        <v/>
      </c>
      <c r="AA102" s="824"/>
      <c r="AB102" s="824"/>
      <c r="AC102" s="824"/>
      <c r="AD102" s="824"/>
      <c r="AE102" s="824"/>
      <c r="AF102" s="11" t="s">
        <v>131</v>
      </c>
      <c r="AG102" s="11"/>
      <c r="AI102" s="16"/>
      <c r="AL102" s="12" t="s">
        <v>15</v>
      </c>
      <c r="AM102" s="823" t="str">
        <f>IF(報告書!AM101="","",報告書!AM101)</f>
        <v/>
      </c>
      <c r="AN102" s="824"/>
      <c r="AO102" s="824"/>
      <c r="AP102" s="824"/>
      <c r="AQ102" s="824"/>
      <c r="AR102" s="824"/>
      <c r="AS102" s="13" t="s">
        <v>9</v>
      </c>
    </row>
    <row r="103" spans="3:45" ht="17.25" customHeight="1">
      <c r="D103" s="13" t="s">
        <v>270</v>
      </c>
      <c r="O103" s="828" t="str">
        <f>IF(報告書!O102="","",報告書!O102)</f>
        <v/>
      </c>
      <c r="P103" s="829"/>
      <c r="Q103" s="829"/>
      <c r="R103" s="829"/>
      <c r="S103" s="829"/>
      <c r="T103" s="14"/>
      <c r="AK103" s="12"/>
      <c r="AL103" s="12"/>
    </row>
    <row r="104" spans="3:45" ht="17.25" customHeight="1">
      <c r="D104" s="13" t="s">
        <v>271</v>
      </c>
      <c r="L104" s="16"/>
      <c r="O104" s="817" t="str">
        <f>IF(報告書!O103="","",報告書!O103)</f>
        <v/>
      </c>
      <c r="P104" s="827"/>
      <c r="Q104" s="827"/>
      <c r="R104" s="827"/>
      <c r="S104" s="827"/>
      <c r="T104" s="827"/>
      <c r="U104" s="827"/>
      <c r="V104" s="827"/>
      <c r="W104" s="827"/>
      <c r="X104" s="827"/>
      <c r="Y104" s="827"/>
      <c r="Z104" s="827"/>
      <c r="AA104" s="827"/>
      <c r="AB104" s="827"/>
      <c r="AC104" s="827"/>
      <c r="AD104" s="827"/>
      <c r="AE104" s="827"/>
      <c r="AF104" s="827"/>
      <c r="AG104" s="827"/>
      <c r="AH104" s="827"/>
      <c r="AI104" s="827"/>
      <c r="AJ104" s="827"/>
      <c r="AK104" s="827"/>
      <c r="AL104" s="827"/>
      <c r="AM104" s="827"/>
      <c r="AN104" s="827"/>
      <c r="AO104" s="827"/>
      <c r="AP104" s="827"/>
      <c r="AQ104" s="827"/>
      <c r="AR104" s="827"/>
      <c r="AS104" s="827"/>
    </row>
    <row r="105" spans="3:45" ht="17.25" customHeight="1">
      <c r="D105" s="13" t="s">
        <v>272</v>
      </c>
      <c r="L105" s="14"/>
      <c r="O105" s="817" t="str">
        <f>IF(報告書!O104="","",報告書!O104)</f>
        <v/>
      </c>
      <c r="P105" s="827"/>
      <c r="Q105" s="827"/>
      <c r="R105" s="827"/>
      <c r="S105" s="827"/>
      <c r="T105" s="827"/>
      <c r="U105" s="827"/>
      <c r="V105" s="827"/>
      <c r="W105" s="827"/>
      <c r="X105" s="16"/>
      <c r="Y105" s="16"/>
      <c r="AB105" s="11"/>
      <c r="AC105" s="14"/>
      <c r="AD105" s="14"/>
      <c r="AE105" s="14"/>
      <c r="AF105" s="14"/>
      <c r="AG105" s="14"/>
      <c r="AH105" s="14"/>
      <c r="AI105" s="14"/>
      <c r="AJ105" s="14"/>
      <c r="AK105" s="14"/>
      <c r="AL105" s="14"/>
      <c r="AM105" s="14"/>
      <c r="AN105" s="14"/>
      <c r="AO105" s="14"/>
      <c r="AP105" s="14"/>
      <c r="AQ105" s="14"/>
      <c r="AR105" s="14"/>
      <c r="AS105" s="14"/>
    </row>
    <row r="106" spans="3:45" ht="16.5" hidden="1" customHeight="1">
      <c r="C106" s="13" t="s">
        <v>276</v>
      </c>
      <c r="AK106" s="12"/>
      <c r="AL106" s="12"/>
    </row>
    <row r="107" spans="3:45" ht="16.5" hidden="1" customHeight="1">
      <c r="D107" s="13" t="s">
        <v>267</v>
      </c>
      <c r="M107" s="12"/>
      <c r="O107" s="12" t="s">
        <v>17</v>
      </c>
      <c r="P107" s="825" t="str">
        <f>IF(報告書!P106="","",報告書!P106)</f>
        <v/>
      </c>
      <c r="Q107" s="826"/>
      <c r="R107" s="13" t="s">
        <v>134</v>
      </c>
      <c r="V107" s="17"/>
      <c r="Y107" s="12" t="s">
        <v>17</v>
      </c>
      <c r="Z107" s="825" t="str">
        <f>IF(報告書!Z106="","",報告書!Z106)</f>
        <v/>
      </c>
      <c r="AA107" s="826"/>
      <c r="AB107" s="826"/>
      <c r="AC107" s="826"/>
      <c r="AD107" s="826"/>
      <c r="AE107" s="826"/>
      <c r="AF107" s="826"/>
      <c r="AG107" s="826"/>
      <c r="AH107" s="11" t="s">
        <v>109</v>
      </c>
      <c r="AI107" s="11"/>
      <c r="AL107" s="12" t="s">
        <v>15</v>
      </c>
      <c r="AM107" s="825" t="str">
        <f>IF(報告書!AM106="","",報告書!AM106)</f>
        <v/>
      </c>
      <c r="AN107" s="826"/>
      <c r="AO107" s="826"/>
      <c r="AP107" s="826"/>
      <c r="AQ107" s="826"/>
      <c r="AR107" s="826"/>
      <c r="AS107" s="13" t="s">
        <v>9</v>
      </c>
    </row>
    <row r="108" spans="3:45" ht="16.5" hidden="1" customHeight="1">
      <c r="O108" s="13" t="s">
        <v>96</v>
      </c>
      <c r="AG108" s="17"/>
      <c r="AL108" s="12" t="s">
        <v>15</v>
      </c>
      <c r="AM108" s="825" t="str">
        <f>IF(報告書!AM107="","",報告書!AM107)</f>
        <v/>
      </c>
      <c r="AN108" s="826"/>
      <c r="AO108" s="826"/>
      <c r="AP108" s="826"/>
      <c r="AQ108" s="826"/>
      <c r="AR108" s="826"/>
      <c r="AS108" s="13" t="s">
        <v>9</v>
      </c>
    </row>
    <row r="109" spans="3:45" ht="16.5" hidden="1" customHeight="1">
      <c r="D109" s="13" t="s">
        <v>268</v>
      </c>
      <c r="J109" s="12"/>
      <c r="L109" s="16"/>
      <c r="M109" s="12"/>
      <c r="O109" s="528" t="str">
        <f>IF(報告書!O108="","",報告書!O108)</f>
        <v/>
      </c>
      <c r="P109" s="529"/>
      <c r="Q109" s="529"/>
      <c r="R109" s="529"/>
      <c r="S109" s="529"/>
      <c r="T109" s="529"/>
      <c r="U109" s="529"/>
      <c r="V109" s="529"/>
      <c r="W109" s="529"/>
      <c r="X109" s="529"/>
      <c r="Y109" s="529"/>
      <c r="Z109" s="529"/>
      <c r="AA109" s="529"/>
      <c r="AB109" s="529"/>
      <c r="AC109" s="529"/>
      <c r="AD109" s="529"/>
      <c r="AE109" s="529"/>
      <c r="AF109" s="529"/>
      <c r="AG109" s="529"/>
      <c r="AH109" s="529"/>
      <c r="AI109" s="529"/>
      <c r="AJ109" s="529"/>
      <c r="AK109" s="529"/>
      <c r="AL109" s="529"/>
      <c r="AM109" s="529"/>
      <c r="AN109" s="529"/>
      <c r="AO109" s="529"/>
      <c r="AP109" s="529"/>
      <c r="AQ109" s="529"/>
      <c r="AR109" s="529"/>
      <c r="AS109" s="529"/>
    </row>
    <row r="110" spans="3:45" ht="16.5" hidden="1" customHeight="1">
      <c r="D110" s="13" t="s">
        <v>104</v>
      </c>
      <c r="J110" s="12"/>
      <c r="L110" s="16"/>
      <c r="M110" s="12"/>
      <c r="O110" s="528" t="str">
        <f>IF(報告書!O109="","",報告書!O109)</f>
        <v/>
      </c>
      <c r="P110" s="529"/>
      <c r="Q110" s="529"/>
      <c r="R110" s="529"/>
      <c r="S110" s="529"/>
      <c r="T110" s="529"/>
      <c r="U110" s="529"/>
      <c r="V110" s="529"/>
      <c r="W110" s="529"/>
      <c r="X110" s="529"/>
      <c r="Y110" s="529"/>
      <c r="Z110" s="529"/>
      <c r="AA110" s="529"/>
      <c r="AB110" s="529"/>
      <c r="AC110" s="529"/>
      <c r="AD110" s="529"/>
      <c r="AE110" s="529"/>
      <c r="AF110" s="529"/>
      <c r="AG110" s="529"/>
      <c r="AH110" s="529"/>
      <c r="AI110" s="529"/>
      <c r="AJ110" s="529"/>
      <c r="AK110" s="529"/>
      <c r="AL110" s="529"/>
      <c r="AM110" s="529"/>
      <c r="AN110" s="529"/>
      <c r="AO110" s="529"/>
      <c r="AP110" s="529"/>
      <c r="AQ110" s="529"/>
      <c r="AR110" s="529"/>
      <c r="AS110" s="529"/>
    </row>
    <row r="111" spans="3:45" ht="16.5" hidden="1" customHeight="1">
      <c r="D111" s="13" t="s">
        <v>269</v>
      </c>
      <c r="J111" s="12"/>
      <c r="L111" s="16"/>
      <c r="O111" s="528" t="str">
        <f>IF(報告書!O110="","",報告書!O110)</f>
        <v/>
      </c>
      <c r="P111" s="529"/>
      <c r="Q111" s="529"/>
      <c r="R111" s="529"/>
      <c r="S111" s="529"/>
      <c r="T111" s="529"/>
      <c r="U111" s="529"/>
      <c r="V111" s="529"/>
      <c r="W111" s="529"/>
      <c r="X111" s="529"/>
      <c r="Y111" s="529"/>
      <c r="Z111" s="529"/>
      <c r="AA111" s="529"/>
      <c r="AB111" s="529"/>
      <c r="AC111" s="529"/>
      <c r="AD111" s="529"/>
      <c r="AE111" s="529"/>
      <c r="AF111" s="529"/>
      <c r="AG111" s="529"/>
      <c r="AH111" s="529"/>
      <c r="AI111" s="529"/>
      <c r="AJ111" s="529"/>
      <c r="AK111" s="529"/>
      <c r="AL111" s="529"/>
      <c r="AM111" s="529"/>
      <c r="AN111" s="529"/>
      <c r="AO111" s="529"/>
      <c r="AP111" s="529"/>
      <c r="AQ111" s="529"/>
      <c r="AR111" s="529"/>
      <c r="AS111" s="529"/>
    </row>
    <row r="112" spans="3:45" ht="16.5" hidden="1" customHeight="1">
      <c r="J112" s="12"/>
      <c r="L112" s="12"/>
      <c r="O112" s="12" t="s">
        <v>17</v>
      </c>
      <c r="P112" s="825" t="str">
        <f>IF(報告書!P111="","",報告書!P111)</f>
        <v/>
      </c>
      <c r="Q112" s="826"/>
      <c r="R112" s="13" t="s">
        <v>133</v>
      </c>
      <c r="X112" s="12"/>
      <c r="Y112" s="12" t="s">
        <v>17</v>
      </c>
      <c r="Z112" s="825" t="str">
        <f>IF(報告書!Z111="","",報告書!Z111)</f>
        <v/>
      </c>
      <c r="AA112" s="826"/>
      <c r="AB112" s="826"/>
      <c r="AC112" s="826"/>
      <c r="AD112" s="826"/>
      <c r="AE112" s="826"/>
      <c r="AF112" s="11" t="s">
        <v>131</v>
      </c>
      <c r="AG112" s="11"/>
      <c r="AI112" s="17"/>
      <c r="AL112" s="12" t="s">
        <v>15</v>
      </c>
      <c r="AM112" s="825" t="str">
        <f>IF(報告書!AM111="","",報告書!AM111)</f>
        <v/>
      </c>
      <c r="AN112" s="826"/>
      <c r="AO112" s="826"/>
      <c r="AP112" s="826"/>
      <c r="AQ112" s="826"/>
      <c r="AR112" s="826"/>
      <c r="AS112" s="13" t="s">
        <v>9</v>
      </c>
    </row>
    <row r="113" spans="2:51" ht="16.5" hidden="1" customHeight="1">
      <c r="D113" s="13" t="s">
        <v>270</v>
      </c>
      <c r="O113" s="830" t="str">
        <f>IF(報告書!O112="","",報告書!O112)</f>
        <v/>
      </c>
      <c r="P113" s="831"/>
      <c r="Q113" s="831"/>
      <c r="R113" s="831"/>
      <c r="S113" s="831"/>
      <c r="T113" s="14"/>
      <c r="AK113" s="12"/>
      <c r="AL113" s="12"/>
    </row>
    <row r="114" spans="2:51" ht="16.5" hidden="1" customHeight="1">
      <c r="D114" s="13" t="s">
        <v>271</v>
      </c>
      <c r="L114" s="16"/>
      <c r="O114" s="528" t="str">
        <f>IF(報告書!O113="","",報告書!O113)</f>
        <v/>
      </c>
      <c r="P114" s="529"/>
      <c r="Q114" s="529"/>
      <c r="R114" s="529"/>
      <c r="S114" s="529"/>
      <c r="T114" s="529"/>
      <c r="U114" s="529"/>
      <c r="V114" s="529"/>
      <c r="W114" s="529"/>
      <c r="X114" s="529"/>
      <c r="Y114" s="529"/>
      <c r="Z114" s="529"/>
      <c r="AA114" s="529"/>
      <c r="AB114" s="529"/>
      <c r="AC114" s="529"/>
      <c r="AD114" s="529"/>
      <c r="AE114" s="529"/>
      <c r="AF114" s="529"/>
      <c r="AG114" s="529"/>
      <c r="AH114" s="529"/>
      <c r="AI114" s="529"/>
      <c r="AJ114" s="529"/>
      <c r="AK114" s="529"/>
      <c r="AL114" s="529"/>
      <c r="AM114" s="529"/>
      <c r="AN114" s="529"/>
      <c r="AO114" s="529"/>
      <c r="AP114" s="529"/>
      <c r="AQ114" s="529"/>
      <c r="AR114" s="529"/>
      <c r="AS114" s="529"/>
    </row>
    <row r="115" spans="2:51" ht="16.5" hidden="1" customHeight="1">
      <c r="D115" s="13" t="s">
        <v>272</v>
      </c>
      <c r="L115" s="14"/>
      <c r="O115" s="528" t="str">
        <f>IF(報告書!O114="","",報告書!O114)</f>
        <v/>
      </c>
      <c r="P115" s="529"/>
      <c r="Q115" s="529"/>
      <c r="R115" s="529"/>
      <c r="S115" s="529"/>
      <c r="T115" s="529"/>
      <c r="U115" s="529"/>
      <c r="V115" s="529"/>
      <c r="W115" s="529"/>
      <c r="X115" s="16"/>
      <c r="Y115" s="16"/>
      <c r="AB115" s="11"/>
      <c r="AC115" s="14"/>
      <c r="AD115" s="14"/>
      <c r="AE115" s="14"/>
      <c r="AF115" s="14"/>
      <c r="AG115" s="14"/>
      <c r="AH115" s="14"/>
      <c r="AI115" s="14"/>
      <c r="AJ115" s="14"/>
      <c r="AK115" s="14"/>
      <c r="AL115" s="14"/>
      <c r="AM115" s="14"/>
      <c r="AN115" s="14"/>
      <c r="AO115" s="14"/>
      <c r="AP115" s="14"/>
      <c r="AQ115" s="14"/>
      <c r="AR115" s="14"/>
      <c r="AS115" s="14"/>
    </row>
    <row r="116" spans="2:51" ht="3" customHeight="1">
      <c r="AK116" s="12"/>
      <c r="AL116" s="12"/>
    </row>
    <row r="117" spans="2:51" ht="3" customHeight="1"/>
    <row r="118" spans="2:51" ht="17.25" customHeight="1">
      <c r="B118" s="13" t="s">
        <v>273</v>
      </c>
      <c r="J118" s="12"/>
      <c r="K118" s="12"/>
      <c r="L118" s="12"/>
      <c r="M118" s="12"/>
    </row>
    <row r="119" spans="2:51" ht="17.25" customHeight="1">
      <c r="C119" s="11" t="s">
        <v>274</v>
      </c>
      <c r="D119" s="11"/>
      <c r="E119" s="11"/>
      <c r="F119" s="11"/>
      <c r="G119" s="11"/>
      <c r="H119" s="12"/>
      <c r="I119" s="12"/>
      <c r="J119" s="11"/>
      <c r="K119" s="11"/>
      <c r="L119" s="11"/>
      <c r="M119" s="11"/>
      <c r="N119" s="11"/>
      <c r="O119" s="11"/>
      <c r="P119" s="11"/>
      <c r="Q119" s="12"/>
      <c r="R119" s="12"/>
      <c r="S119" s="11"/>
      <c r="T119" s="11"/>
      <c r="X119" s="11"/>
      <c r="Y119" s="11"/>
      <c r="Z119" s="11"/>
      <c r="AA119" s="11"/>
      <c r="AB119" s="11"/>
      <c r="AC119" s="11"/>
      <c r="AD119" s="11"/>
      <c r="AE119" s="11"/>
      <c r="AF119" s="11"/>
      <c r="AG119" s="11"/>
      <c r="AH119" s="11"/>
      <c r="AI119" s="11"/>
      <c r="AJ119" s="11"/>
      <c r="AK119" s="11"/>
      <c r="AL119" s="11"/>
      <c r="AM119" s="11"/>
      <c r="AN119" s="11"/>
      <c r="AO119" s="11"/>
      <c r="AP119" s="11"/>
    </row>
    <row r="120" spans="2:51" ht="17.25" customHeight="1">
      <c r="C120" s="11"/>
      <c r="D120" s="126"/>
      <c r="E120" s="382" t="str">
        <f>IF(報告書!E119="","",報告書!E119)</f>
        <v>□</v>
      </c>
      <c r="F120" s="11" t="s">
        <v>623</v>
      </c>
      <c r="G120" s="11"/>
      <c r="H120" s="12"/>
      <c r="I120" s="12"/>
      <c r="J120" s="11"/>
      <c r="K120" s="11"/>
      <c r="L120" s="11"/>
      <c r="M120" s="11"/>
      <c r="N120" s="11"/>
      <c r="O120" s="12" t="s">
        <v>17</v>
      </c>
      <c r="P120" s="819" t="str">
        <f>IF(報告書!P119="","",報告書!P119)</f>
        <v/>
      </c>
      <c r="Q120" s="820"/>
      <c r="R120" s="820"/>
      <c r="S120" s="11" t="s">
        <v>97</v>
      </c>
      <c r="T120" s="11"/>
      <c r="X120" s="382" t="str">
        <f>IF(報告書!X119="","",報告書!X119)</f>
        <v>□</v>
      </c>
      <c r="Y120" s="11" t="s">
        <v>622</v>
      </c>
      <c r="AB120" s="12"/>
      <c r="AC120" s="12"/>
      <c r="AD120" s="12"/>
      <c r="AE120" s="11"/>
      <c r="AF120" s="11"/>
      <c r="AG120" s="12" t="s">
        <v>17</v>
      </c>
      <c r="AH120" s="819" t="str">
        <f>IF(報告書!AH119="","",報告書!AH119)</f>
        <v/>
      </c>
      <c r="AI120" s="820"/>
      <c r="AJ120" s="820"/>
      <c r="AK120" s="11" t="s">
        <v>97</v>
      </c>
      <c r="AL120" s="11"/>
      <c r="AM120" s="11"/>
      <c r="AN120" s="11"/>
      <c r="AR120" s="11"/>
      <c r="AS120" s="11"/>
    </row>
    <row r="121" spans="2:51" ht="17.25" customHeight="1">
      <c r="C121" s="11"/>
      <c r="D121" s="126"/>
      <c r="E121" s="382" t="str">
        <f>IF(報告書!E120="","",報告書!E120)</f>
        <v>□</v>
      </c>
      <c r="F121" s="11" t="s">
        <v>98</v>
      </c>
      <c r="G121" s="11"/>
      <c r="I121" s="12"/>
      <c r="J121" s="12"/>
      <c r="K121" s="12"/>
      <c r="L121" s="11"/>
      <c r="M121" s="11"/>
      <c r="N121" s="11"/>
      <c r="O121" s="11"/>
      <c r="P121" s="11"/>
      <c r="Q121" s="11"/>
      <c r="R121" s="11"/>
      <c r="S121" s="11"/>
      <c r="T121" s="11"/>
      <c r="U121" s="11"/>
      <c r="V121" s="11"/>
      <c r="W121" s="11"/>
      <c r="X121" s="382" t="str">
        <f>IF(報告書!X120="","",報告書!X120)</f>
        <v>□</v>
      </c>
      <c r="Y121" s="11" t="s">
        <v>137</v>
      </c>
      <c r="Z121" s="11"/>
      <c r="AA121" s="11"/>
      <c r="AB121" s="11"/>
      <c r="AC121" s="11"/>
      <c r="AD121" s="11" t="s">
        <v>624</v>
      </c>
      <c r="AE121" s="817" t="str">
        <f>IF(報告書!AE120="","",報告書!AE120)</f>
        <v/>
      </c>
      <c r="AF121" s="818"/>
      <c r="AG121" s="818"/>
      <c r="AH121" s="818"/>
      <c r="AI121" s="818"/>
      <c r="AJ121" s="818"/>
      <c r="AK121" s="818"/>
      <c r="AL121" s="818"/>
      <c r="AM121" s="818"/>
      <c r="AN121" s="818"/>
      <c r="AO121" s="818"/>
      <c r="AP121" s="818"/>
      <c r="AQ121" s="818"/>
      <c r="AR121" s="818"/>
      <c r="AS121" s="11" t="s">
        <v>99</v>
      </c>
      <c r="AT121" s="11"/>
    </row>
    <row r="122" spans="2:51" ht="17.25" customHeight="1">
      <c r="C122" s="11" t="s">
        <v>275</v>
      </c>
      <c r="D122" s="11"/>
      <c r="E122" s="11"/>
      <c r="F122" s="11"/>
      <c r="G122" s="11"/>
      <c r="H122" s="12"/>
      <c r="I122" s="12"/>
      <c r="L122" s="11"/>
      <c r="M122" s="11"/>
      <c r="N122" s="11"/>
      <c r="O122" s="12"/>
      <c r="P122" s="11"/>
      <c r="Q122" s="12"/>
      <c r="R122" s="12"/>
      <c r="S122" s="12"/>
      <c r="T122" s="11"/>
      <c r="U122" s="11"/>
      <c r="V122" s="11"/>
      <c r="W122" s="11"/>
      <c r="X122" s="11"/>
      <c r="Y122" s="12"/>
      <c r="Z122" s="12"/>
      <c r="AA122" s="11"/>
      <c r="AB122" s="11"/>
      <c r="AC122" s="11"/>
      <c r="AD122" s="11"/>
      <c r="AE122" s="11"/>
      <c r="AF122" s="12"/>
      <c r="AG122" s="12"/>
      <c r="AI122" s="11"/>
      <c r="AJ122" s="11"/>
      <c r="AK122" s="11"/>
      <c r="AL122" s="11"/>
      <c r="AM122" s="11"/>
      <c r="AN122" s="11"/>
      <c r="AO122" s="11"/>
      <c r="AP122" s="11"/>
      <c r="AQ122" s="18"/>
    </row>
    <row r="123" spans="2:51" ht="17.25" customHeight="1">
      <c r="D123" s="126"/>
      <c r="E123" s="382" t="str">
        <f>IF(報告書!E122="","",報告書!E122)</f>
        <v>□</v>
      </c>
      <c r="F123" s="11" t="s">
        <v>136</v>
      </c>
      <c r="G123" s="11"/>
      <c r="H123" s="12"/>
      <c r="I123" s="12"/>
      <c r="J123" s="12"/>
      <c r="K123" s="11"/>
      <c r="M123" s="11"/>
      <c r="P123" s="12" t="s">
        <v>17</v>
      </c>
      <c r="Q123" s="819" t="str">
        <f>IF(報告書!Q122="","",報告書!Q122)</f>
        <v/>
      </c>
      <c r="R123" s="820"/>
      <c r="S123" s="820"/>
      <c r="T123" s="11" t="s">
        <v>100</v>
      </c>
      <c r="U123" s="11"/>
      <c r="W123" s="126"/>
      <c r="X123" s="382" t="str">
        <f>IF(報告書!X122="","",報告書!X122)</f>
        <v>□</v>
      </c>
      <c r="Y123" s="11" t="s">
        <v>130</v>
      </c>
      <c r="Z123" s="11"/>
      <c r="AA123" s="12"/>
      <c r="AB123" s="12"/>
      <c r="AC123" s="12"/>
      <c r="AG123" s="12" t="s">
        <v>17</v>
      </c>
      <c r="AH123" s="819" t="str">
        <f>IF(報告書!AH122="","",報告書!AH122)</f>
        <v/>
      </c>
      <c r="AI123" s="820"/>
      <c r="AJ123" s="820"/>
      <c r="AK123" s="11" t="s">
        <v>100</v>
      </c>
      <c r="AL123" s="12"/>
      <c r="AO123" s="11"/>
      <c r="AP123" s="11"/>
    </row>
    <row r="124" spans="2:51" ht="17.25" customHeight="1">
      <c r="D124" s="126"/>
      <c r="E124" s="382" t="str">
        <f>IF(報告書!E123="","",報告書!E123)</f>
        <v>□</v>
      </c>
      <c r="F124" s="11" t="s">
        <v>129</v>
      </c>
      <c r="G124" s="11"/>
      <c r="H124" s="11"/>
      <c r="I124" s="11"/>
      <c r="J124" s="12"/>
      <c r="K124" s="11"/>
      <c r="L124" s="12"/>
      <c r="M124" s="11"/>
      <c r="P124" s="12" t="s">
        <v>17</v>
      </c>
      <c r="Q124" s="819" t="str">
        <f>IF(報告書!Q123="","",報告書!Q123)</f>
        <v/>
      </c>
      <c r="R124" s="820"/>
      <c r="S124" s="820"/>
      <c r="T124" s="11" t="s">
        <v>100</v>
      </c>
      <c r="U124" s="11"/>
      <c r="V124" s="11"/>
      <c r="W124" s="126"/>
      <c r="X124" s="382" t="str">
        <f>IF(報告書!X123="","",報告書!X123)</f>
        <v>□</v>
      </c>
      <c r="Y124" s="13" t="s">
        <v>126</v>
      </c>
      <c r="AG124" s="12" t="s">
        <v>17</v>
      </c>
      <c r="AH124" s="819" t="str">
        <f>IF(報告書!AH123="","",報告書!AH123)</f>
        <v/>
      </c>
      <c r="AI124" s="820"/>
      <c r="AJ124" s="820"/>
      <c r="AK124" s="13" t="s">
        <v>101</v>
      </c>
      <c r="AO124" s="11"/>
      <c r="AP124" s="11"/>
      <c r="AQ124" s="11"/>
    </row>
    <row r="125" spans="2:51" ht="17.25" customHeight="1">
      <c r="C125" s="12"/>
      <c r="D125" s="126"/>
      <c r="E125" s="382" t="str">
        <f>IF(報告書!E124="","",報告書!E124)</f>
        <v>□</v>
      </c>
      <c r="F125" s="13" t="s">
        <v>127</v>
      </c>
      <c r="K125" s="12"/>
      <c r="N125" s="14"/>
      <c r="P125" s="12" t="s">
        <v>17</v>
      </c>
      <c r="Q125" s="819" t="str">
        <f>IF(報告書!Q124="","",報告書!Q124)</f>
        <v/>
      </c>
      <c r="R125" s="820"/>
      <c r="S125" s="820"/>
      <c r="T125" s="13" t="s">
        <v>101</v>
      </c>
      <c r="V125" s="12"/>
      <c r="W125" s="12"/>
      <c r="X125" s="12"/>
      <c r="AA125" s="19"/>
      <c r="AB125" s="19"/>
      <c r="AC125" s="12"/>
      <c r="AD125" s="12"/>
      <c r="AE125" s="11"/>
      <c r="AH125" s="12"/>
      <c r="AI125" s="14"/>
      <c r="AJ125" s="14"/>
      <c r="AM125" s="11"/>
      <c r="AN125" s="11"/>
      <c r="AQ125" s="12"/>
      <c r="AR125" s="12"/>
      <c r="AS125" s="12"/>
      <c r="AX125" s="13"/>
      <c r="AY125" s="11"/>
    </row>
    <row r="126" spans="2:51" ht="3" customHeight="1">
      <c r="I126" s="12"/>
      <c r="J126" s="12"/>
      <c r="P126" s="12"/>
      <c r="U126" s="12"/>
      <c r="V126" s="12"/>
      <c r="W126" s="12"/>
      <c r="X126" s="14"/>
      <c r="Y126" s="14"/>
      <c r="Z126" s="14"/>
      <c r="AA126" s="14"/>
      <c r="AB126" s="11"/>
      <c r="AC126" s="11"/>
      <c r="AD126" s="11"/>
    </row>
    <row r="127" spans="2:51" ht="3" customHeight="1">
      <c r="I127" s="12"/>
      <c r="J127" s="12"/>
      <c r="Q127" s="12"/>
      <c r="R127" s="12"/>
      <c r="X127" s="12"/>
      <c r="Y127" s="12"/>
      <c r="Z127" s="14"/>
      <c r="AA127" s="14"/>
      <c r="AB127" s="14"/>
      <c r="AC127" s="14"/>
      <c r="AD127" s="14"/>
      <c r="AE127" s="11"/>
      <c r="AF127" s="11"/>
    </row>
    <row r="128" spans="2:51" ht="17.25" customHeight="1">
      <c r="B128" s="13" t="s">
        <v>292</v>
      </c>
      <c r="I128" s="130"/>
    </row>
    <row r="129" spans="2:50" ht="17.25" customHeight="1">
      <c r="D129" s="105"/>
      <c r="E129" s="817" t="str">
        <f>IF(報告書!E144="","",報告書!E144)</f>
        <v/>
      </c>
      <c r="F129" s="827"/>
      <c r="G129" s="827"/>
      <c r="H129" s="827"/>
      <c r="I129" s="827"/>
      <c r="J129" s="827"/>
      <c r="K129" s="827"/>
      <c r="L129" s="827"/>
      <c r="M129" s="827"/>
      <c r="N129" s="827"/>
      <c r="O129" s="827"/>
      <c r="P129" s="827"/>
      <c r="Q129" s="827"/>
      <c r="R129" s="827"/>
      <c r="S129" s="827"/>
      <c r="T129" s="827"/>
      <c r="U129" s="827"/>
      <c r="V129" s="827"/>
      <c r="W129" s="827"/>
      <c r="X129" s="827"/>
      <c r="Y129" s="827"/>
      <c r="Z129" s="827"/>
      <c r="AA129" s="827"/>
      <c r="AB129" s="827"/>
      <c r="AC129" s="827"/>
      <c r="AD129" s="827"/>
      <c r="AE129" s="827"/>
      <c r="AF129" s="827"/>
      <c r="AG129" s="827"/>
      <c r="AH129" s="827"/>
      <c r="AI129" s="827"/>
      <c r="AJ129" s="827"/>
      <c r="AK129" s="827"/>
      <c r="AL129" s="827"/>
      <c r="AM129" s="827"/>
      <c r="AN129" s="827"/>
      <c r="AO129" s="827"/>
      <c r="AP129" s="827"/>
      <c r="AQ129" s="827"/>
      <c r="AR129" s="827"/>
      <c r="AS129" s="827"/>
    </row>
    <row r="130" spans="2:50" ht="17.25" customHeight="1">
      <c r="E130" s="817" t="str">
        <f>IF(報告書!E145="","",報告書!E145)</f>
        <v/>
      </c>
      <c r="F130" s="827"/>
      <c r="G130" s="827"/>
      <c r="H130" s="827"/>
      <c r="I130" s="827"/>
      <c r="J130" s="827"/>
      <c r="K130" s="827"/>
      <c r="L130" s="827"/>
      <c r="M130" s="827"/>
      <c r="N130" s="827"/>
      <c r="O130" s="827"/>
      <c r="P130" s="827"/>
      <c r="Q130" s="827"/>
      <c r="R130" s="827"/>
      <c r="S130" s="827"/>
      <c r="T130" s="827"/>
      <c r="U130" s="827"/>
      <c r="V130" s="827"/>
      <c r="W130" s="827"/>
      <c r="X130" s="827"/>
      <c r="Y130" s="827"/>
      <c r="Z130" s="827"/>
      <c r="AA130" s="827"/>
      <c r="AB130" s="827"/>
      <c r="AC130" s="827"/>
      <c r="AD130" s="827"/>
      <c r="AE130" s="827"/>
      <c r="AF130" s="827"/>
      <c r="AG130" s="827"/>
      <c r="AH130" s="827"/>
      <c r="AI130" s="827"/>
      <c r="AJ130" s="827"/>
      <c r="AK130" s="827"/>
      <c r="AL130" s="827"/>
      <c r="AM130" s="827"/>
      <c r="AN130" s="827"/>
      <c r="AO130" s="827"/>
      <c r="AP130" s="827"/>
      <c r="AQ130" s="827"/>
      <c r="AR130" s="827"/>
      <c r="AS130" s="827"/>
    </row>
    <row r="131" spans="2:50" ht="4.5" customHeight="1"/>
    <row r="132" spans="2:50" ht="17.25" customHeight="1">
      <c r="B132" s="13" t="s">
        <v>105</v>
      </c>
      <c r="AX132" s="13"/>
    </row>
    <row r="133" spans="2:50" ht="14.25" customHeight="1">
      <c r="B133" s="832" t="s">
        <v>167</v>
      </c>
      <c r="C133" s="832"/>
      <c r="D133" s="832"/>
      <c r="E133" s="832"/>
      <c r="F133" s="832"/>
      <c r="G133" s="832"/>
      <c r="H133" s="832"/>
      <c r="I133" s="832"/>
      <c r="J133" s="832"/>
      <c r="K133" s="832"/>
      <c r="L133" s="832"/>
      <c r="M133" s="832"/>
      <c r="N133" s="832"/>
      <c r="O133" s="832"/>
      <c r="P133" s="832"/>
      <c r="Q133" s="832"/>
      <c r="R133" s="832"/>
      <c r="S133" s="832"/>
      <c r="T133" s="832"/>
      <c r="U133" s="832"/>
      <c r="V133" s="832"/>
      <c r="W133" s="832"/>
      <c r="X133" s="832"/>
      <c r="Y133" s="832"/>
      <c r="Z133" s="832"/>
      <c r="AA133" s="832"/>
      <c r="AB133" s="832"/>
      <c r="AC133" s="832"/>
      <c r="AD133" s="832"/>
      <c r="AE133" s="832"/>
      <c r="AF133" s="832"/>
      <c r="AG133" s="832"/>
      <c r="AH133" s="832"/>
      <c r="AI133" s="832"/>
      <c r="AJ133" s="832"/>
      <c r="AK133" s="832"/>
      <c r="AL133" s="832"/>
      <c r="AM133" s="832"/>
      <c r="AN133" s="832"/>
      <c r="AO133" s="832"/>
      <c r="AP133" s="832"/>
      <c r="AQ133" s="832"/>
      <c r="AR133" s="832"/>
      <c r="AS133" s="832"/>
      <c r="AX133" s="13"/>
    </row>
    <row r="134" spans="2:50" ht="14.25" customHeight="1">
      <c r="B134" s="832"/>
      <c r="C134" s="832"/>
      <c r="D134" s="832"/>
      <c r="E134" s="832"/>
      <c r="F134" s="832"/>
      <c r="G134" s="832"/>
      <c r="H134" s="832"/>
      <c r="I134" s="832"/>
      <c r="J134" s="832"/>
      <c r="K134" s="832"/>
      <c r="L134" s="832"/>
      <c r="M134" s="832"/>
      <c r="N134" s="832"/>
      <c r="O134" s="832"/>
      <c r="P134" s="832"/>
      <c r="Q134" s="832"/>
      <c r="R134" s="832"/>
      <c r="S134" s="832"/>
      <c r="T134" s="832"/>
      <c r="U134" s="832"/>
      <c r="V134" s="832"/>
      <c r="W134" s="832"/>
      <c r="X134" s="832"/>
      <c r="Y134" s="832"/>
      <c r="Z134" s="832"/>
      <c r="AA134" s="832"/>
      <c r="AB134" s="832"/>
      <c r="AC134" s="832"/>
      <c r="AD134" s="832"/>
      <c r="AE134" s="832"/>
      <c r="AF134" s="832"/>
      <c r="AG134" s="832"/>
      <c r="AH134" s="832"/>
      <c r="AI134" s="832"/>
      <c r="AJ134" s="832"/>
      <c r="AK134" s="832"/>
      <c r="AL134" s="832"/>
      <c r="AM134" s="832"/>
      <c r="AN134" s="832"/>
      <c r="AO134" s="832"/>
      <c r="AP134" s="832"/>
      <c r="AQ134" s="832"/>
      <c r="AR134" s="832"/>
      <c r="AS134" s="832"/>
      <c r="AX134" s="13"/>
    </row>
    <row r="135" spans="2:50" s="10" customFormat="1" ht="16.5" customHeight="1">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X135" s="9"/>
    </row>
  </sheetData>
  <sheetProtection sheet="1" selectLockedCells="1"/>
  <mergeCells count="99">
    <mergeCell ref="M39:AS39"/>
    <mergeCell ref="M40:AS40"/>
    <mergeCell ref="O20:U20"/>
    <mergeCell ref="X44:AA44"/>
    <mergeCell ref="O27:AS27"/>
    <mergeCell ref="O28:AS28"/>
    <mergeCell ref="M38:AS38"/>
    <mergeCell ref="O21:AS21"/>
    <mergeCell ref="O25:AS25"/>
    <mergeCell ref="O26:AS26"/>
    <mergeCell ref="M41:AS41"/>
    <mergeCell ref="M42:AS42"/>
    <mergeCell ref="M43:AS43"/>
    <mergeCell ref="AO1:AS1"/>
    <mergeCell ref="B6:AS6"/>
    <mergeCell ref="B4:AS4"/>
    <mergeCell ref="B5:AS5"/>
    <mergeCell ref="O19:AS19"/>
    <mergeCell ref="O11:AS11"/>
    <mergeCell ref="O12:AS12"/>
    <mergeCell ref="O14:AS14"/>
    <mergeCell ref="O18:AS18"/>
    <mergeCell ref="O13:U13"/>
    <mergeCell ref="AF1:AI1"/>
    <mergeCell ref="AK1:AM1"/>
    <mergeCell ref="Y73:Z73"/>
    <mergeCell ref="AB73:AC73"/>
    <mergeCell ref="AH73:AR73"/>
    <mergeCell ref="B58:C60"/>
    <mergeCell ref="AC44:AD44"/>
    <mergeCell ref="T73:W73"/>
    <mergeCell ref="A62:AQ62"/>
    <mergeCell ref="O67:Q67"/>
    <mergeCell ref="V67:X67"/>
    <mergeCell ref="V45:AR45"/>
    <mergeCell ref="M68:S68"/>
    <mergeCell ref="M69:S69"/>
    <mergeCell ref="AG74:AS74"/>
    <mergeCell ref="Y75:Z75"/>
    <mergeCell ref="AB75:AC75"/>
    <mergeCell ref="AH75:AR75"/>
    <mergeCell ref="O110:AS110"/>
    <mergeCell ref="O101:AS101"/>
    <mergeCell ref="P102:Q102"/>
    <mergeCell ref="Z102:AE102"/>
    <mergeCell ref="O103:S103"/>
    <mergeCell ref="O104:AS104"/>
    <mergeCell ref="O105:W105"/>
    <mergeCell ref="T75:W75"/>
    <mergeCell ref="R80:U80"/>
    <mergeCell ref="R81:U81"/>
    <mergeCell ref="W80:X80"/>
    <mergeCell ref="Z80:AA80"/>
    <mergeCell ref="O113:S113"/>
    <mergeCell ref="O114:AS114"/>
    <mergeCell ref="O90:AS90"/>
    <mergeCell ref="B133:AS134"/>
    <mergeCell ref="Q125:S125"/>
    <mergeCell ref="P120:R120"/>
    <mergeCell ref="Q123:S123"/>
    <mergeCell ref="AH123:AJ123"/>
    <mergeCell ref="Q124:S124"/>
    <mergeCell ref="AH124:AJ124"/>
    <mergeCell ref="O115:W115"/>
    <mergeCell ref="AM112:AR112"/>
    <mergeCell ref="E129:AS129"/>
    <mergeCell ref="E130:AS130"/>
    <mergeCell ref="AM92:AR92"/>
    <mergeCell ref="AM108:AR108"/>
    <mergeCell ref="O91:AS91"/>
    <mergeCell ref="P92:Q92"/>
    <mergeCell ref="O111:AS111"/>
    <mergeCell ref="P112:Q112"/>
    <mergeCell ref="Z112:AE112"/>
    <mergeCell ref="Z92:AE92"/>
    <mergeCell ref="O109:AS109"/>
    <mergeCell ref="O93:S93"/>
    <mergeCell ref="O94:AS94"/>
    <mergeCell ref="O95:W95"/>
    <mergeCell ref="Z97:AG97"/>
    <mergeCell ref="AM98:AR98"/>
    <mergeCell ref="O99:AS99"/>
    <mergeCell ref="O100:AS100"/>
    <mergeCell ref="AE121:AR121"/>
    <mergeCell ref="AH120:AJ120"/>
    <mergeCell ref="AG76:AS76"/>
    <mergeCell ref="P97:Q97"/>
    <mergeCell ref="AM97:AR97"/>
    <mergeCell ref="P107:Q107"/>
    <mergeCell ref="AM107:AR107"/>
    <mergeCell ref="W81:X81"/>
    <mergeCell ref="Z81:AA81"/>
    <mergeCell ref="P87:Q87"/>
    <mergeCell ref="AM87:AR87"/>
    <mergeCell ref="AM88:AR88"/>
    <mergeCell ref="O89:AS89"/>
    <mergeCell ref="Z87:AG87"/>
    <mergeCell ref="Z107:AG107"/>
    <mergeCell ref="AM102:AR102"/>
  </mergeCells>
  <phoneticPr fontId="5"/>
  <conditionalFormatting sqref="M38:AS38">
    <cfRule type="expression" dxfId="1" priority="2">
      <formula>$M$36=$AW$36</formula>
    </cfRule>
  </conditionalFormatting>
  <conditionalFormatting sqref="V45:AR45">
    <cfRule type="expression" dxfId="0" priority="1">
      <formula>$M$45=$AW$36</formula>
    </cfRule>
  </conditionalFormatting>
  <pageMargins left="0.59055118110236227" right="0.59055118110236227" top="0.39370078740157483" bottom="0.39370078740157483" header="0.39370078740157483" footer="0.39370078740157483"/>
  <pageSetup paperSize="9" scale="98" fitToHeight="0" orientation="portrait" blackAndWhite="1" r:id="rId1"/>
  <headerFooter alignWithMargins="0"/>
  <rowBreaks count="2" manualBreakCount="2">
    <brk id="61" max="45" man="1"/>
    <brk id="131" max="4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60C9-E84F-4CF9-8539-0EBB6827EE4C}">
  <sheetPr>
    <tabColor rgb="FFEE0000"/>
  </sheetPr>
  <dimension ref="C1:CD435"/>
  <sheetViews>
    <sheetView showGridLines="0" tabSelected="1" view="pageBreakPreview" topLeftCell="A14" zoomScaleNormal="100" zoomScaleSheetLayoutView="100" workbookViewId="0">
      <selection activeCell="J7" sqref="J7"/>
    </sheetView>
  </sheetViews>
  <sheetFormatPr defaultColWidth="9" defaultRowHeight="13.2"/>
  <cols>
    <col min="1" max="2" width="1.77734375" style="199" customWidth="1"/>
    <col min="3" max="4" width="5.77734375" style="199" customWidth="1"/>
    <col min="5" max="5" width="7.109375" style="199" customWidth="1"/>
    <col min="6" max="7" width="5" style="199" customWidth="1"/>
    <col min="8" max="8" width="6.21875" style="199" customWidth="1"/>
    <col min="9" max="17" width="4.77734375" style="199" customWidth="1"/>
    <col min="18" max="24" width="4.77734375" style="198" customWidth="1"/>
    <col min="25" max="25" width="1.77734375" style="198" customWidth="1"/>
    <col min="26" max="35" width="5" style="198" customWidth="1"/>
    <col min="36" max="82" width="9" style="198"/>
    <col min="83" max="16384" width="9" style="199"/>
  </cols>
  <sheetData>
    <row r="1" spans="3:82" ht="25.8" customHeight="1">
      <c r="C1" s="445" t="s">
        <v>755</v>
      </c>
      <c r="D1" s="445"/>
      <c r="E1" s="445"/>
      <c r="F1" s="445"/>
      <c r="G1" s="445"/>
      <c r="H1" s="445"/>
      <c r="I1" s="445"/>
      <c r="J1" s="445"/>
      <c r="K1" s="445"/>
      <c r="L1" s="445"/>
      <c r="M1" s="445"/>
      <c r="N1" s="445"/>
      <c r="O1" s="445"/>
      <c r="P1" s="445"/>
      <c r="Q1" s="445"/>
      <c r="R1" s="445"/>
      <c r="S1" s="445"/>
      <c r="T1" s="445"/>
      <c r="U1" s="445"/>
      <c r="V1" s="445"/>
      <c r="W1" s="445"/>
      <c r="X1" s="445"/>
      <c r="Y1" s="445"/>
    </row>
    <row r="2" spans="3:82" s="201" customFormat="1" ht="18.600000000000001" customHeight="1">
      <c r="C2" s="195" t="s">
        <v>767</v>
      </c>
      <c r="D2" s="197"/>
      <c r="E2" s="197"/>
      <c r="F2" s="197"/>
      <c r="G2" s="197"/>
      <c r="H2" s="197"/>
      <c r="I2" s="197"/>
      <c r="J2" s="197"/>
      <c r="K2" s="197"/>
      <c r="L2" s="197"/>
      <c r="M2" s="197"/>
      <c r="N2" s="197"/>
      <c r="O2" s="197"/>
      <c r="P2" s="197"/>
      <c r="Q2" s="197"/>
      <c r="R2" s="197"/>
      <c r="S2" s="197"/>
      <c r="T2" s="197"/>
      <c r="U2" s="197"/>
      <c r="V2" s="197"/>
      <c r="W2" s="197"/>
      <c r="X2" s="197"/>
      <c r="Y2" s="200"/>
    </row>
    <row r="3" spans="3:82" s="201" customFormat="1" ht="18" customHeight="1">
      <c r="C3" s="195" t="s">
        <v>888</v>
      </c>
      <c r="D3" s="197"/>
      <c r="E3" s="197"/>
      <c r="F3" s="197"/>
      <c r="G3" s="197"/>
      <c r="H3" s="197"/>
      <c r="I3" s="197"/>
      <c r="J3" s="197"/>
      <c r="K3" s="197"/>
      <c r="L3" s="197"/>
      <c r="M3" s="197"/>
      <c r="N3" s="197"/>
      <c r="O3" s="197"/>
      <c r="P3" s="197"/>
      <c r="Q3" s="197"/>
      <c r="R3" s="197"/>
      <c r="S3" s="197"/>
      <c r="T3" s="197"/>
      <c r="U3" s="197"/>
      <c r="V3" s="197"/>
      <c r="W3" s="197"/>
      <c r="X3" s="197"/>
      <c r="Y3" s="200"/>
    </row>
    <row r="4" spans="3:82" s="201" customFormat="1" ht="18" customHeight="1">
      <c r="C4" s="195" t="s">
        <v>756</v>
      </c>
      <c r="D4" s="197"/>
      <c r="E4" s="197"/>
      <c r="F4" s="197"/>
      <c r="G4" s="197"/>
      <c r="H4" s="197"/>
      <c r="I4" s="197"/>
      <c r="J4" s="197"/>
      <c r="K4" s="197"/>
      <c r="L4" s="197"/>
      <c r="M4" s="197"/>
      <c r="N4" s="197"/>
      <c r="O4" s="197"/>
      <c r="P4" s="197"/>
      <c r="Q4" s="197"/>
      <c r="R4" s="197"/>
      <c r="S4" s="197"/>
      <c r="T4" s="197"/>
      <c r="U4" s="197"/>
      <c r="V4" s="197"/>
      <c r="W4" s="197"/>
      <c r="X4" s="197"/>
      <c r="Y4" s="200"/>
    </row>
    <row r="5" spans="3:82" s="201" customFormat="1" ht="18" customHeight="1">
      <c r="C5" s="195" t="s">
        <v>758</v>
      </c>
      <c r="D5" s="197"/>
      <c r="E5" s="197"/>
      <c r="F5" s="197"/>
      <c r="G5" s="197"/>
      <c r="H5" s="197"/>
      <c r="I5" s="197"/>
      <c r="J5" s="197"/>
      <c r="K5" s="197"/>
      <c r="L5" s="197"/>
      <c r="M5" s="197"/>
      <c r="N5" s="197"/>
      <c r="O5" s="197"/>
      <c r="P5" s="197"/>
      <c r="Q5" s="197"/>
      <c r="R5" s="197"/>
      <c r="S5" s="197"/>
      <c r="T5" s="197"/>
      <c r="U5" s="197"/>
      <c r="V5" s="197"/>
      <c r="W5" s="197"/>
      <c r="X5" s="197"/>
      <c r="Y5" s="200"/>
    </row>
    <row r="6" spans="3:82" ht="18" customHeight="1">
      <c r="C6" s="193" t="s">
        <v>866</v>
      </c>
      <c r="D6" s="192"/>
      <c r="E6" s="192"/>
      <c r="F6" s="192"/>
      <c r="G6" s="192"/>
      <c r="H6" s="192"/>
      <c r="I6" s="192"/>
      <c r="J6" s="192"/>
      <c r="K6" s="192"/>
      <c r="L6" s="192"/>
      <c r="M6" s="192"/>
      <c r="N6" s="192"/>
      <c r="O6" s="192"/>
      <c r="P6" s="192"/>
      <c r="Q6" s="192"/>
      <c r="R6" s="192"/>
      <c r="S6" s="192"/>
      <c r="T6" s="192"/>
      <c r="U6" s="192"/>
      <c r="V6" s="192"/>
      <c r="W6" s="192"/>
      <c r="X6" s="192"/>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99"/>
      <c r="CA6" s="199"/>
      <c r="CB6" s="199"/>
      <c r="CC6" s="199"/>
      <c r="CD6" s="199"/>
    </row>
    <row r="7" spans="3:82" ht="16.8" customHeight="1">
      <c r="C7" s="196" t="s">
        <v>757</v>
      </c>
      <c r="D7" s="192"/>
      <c r="E7" s="192"/>
      <c r="F7" s="192"/>
      <c r="G7" s="192"/>
      <c r="H7" s="192"/>
      <c r="I7" s="192"/>
      <c r="J7" s="192"/>
      <c r="K7" s="192"/>
      <c r="L7" s="192"/>
      <c r="M7" s="192"/>
      <c r="N7" s="192"/>
      <c r="O7" s="192"/>
      <c r="P7" s="192"/>
      <c r="Q7" s="192"/>
      <c r="R7" s="192"/>
      <c r="S7" s="192"/>
      <c r="T7" s="192"/>
      <c r="U7" s="192"/>
      <c r="V7" s="192"/>
      <c r="W7" s="192"/>
      <c r="X7" s="192"/>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row>
    <row r="8" spans="3:82" s="201" customFormat="1" ht="18" customHeight="1">
      <c r="C8" s="195" t="s">
        <v>768</v>
      </c>
      <c r="D8" s="197"/>
      <c r="E8" s="197"/>
      <c r="F8" s="197"/>
      <c r="G8" s="197"/>
      <c r="H8" s="197"/>
      <c r="I8" s="197"/>
      <c r="J8" s="197"/>
      <c r="K8" s="197"/>
      <c r="L8" s="197"/>
      <c r="M8" s="197"/>
      <c r="N8" s="197"/>
      <c r="O8" s="197"/>
      <c r="P8" s="197"/>
      <c r="Q8" s="197"/>
      <c r="R8" s="197"/>
      <c r="S8" s="197"/>
      <c r="T8" s="197"/>
      <c r="U8" s="197"/>
      <c r="V8" s="197"/>
      <c r="W8" s="197"/>
      <c r="X8" s="197"/>
      <c r="Y8" s="200"/>
    </row>
    <row r="9" spans="3:82" ht="30" customHeight="1">
      <c r="C9" s="446" t="s">
        <v>744</v>
      </c>
      <c r="D9" s="447"/>
      <c r="E9" s="446" t="s">
        <v>745</v>
      </c>
      <c r="F9" s="462"/>
      <c r="G9" s="462"/>
      <c r="H9" s="447"/>
      <c r="I9" s="446" t="s">
        <v>746</v>
      </c>
      <c r="J9" s="462"/>
      <c r="K9" s="462"/>
      <c r="L9" s="462"/>
      <c r="M9" s="462"/>
      <c r="N9" s="462"/>
      <c r="O9" s="462"/>
      <c r="P9" s="462"/>
      <c r="Q9" s="462"/>
      <c r="R9" s="462"/>
      <c r="S9" s="462"/>
      <c r="T9" s="462"/>
      <c r="U9" s="446" t="s">
        <v>747</v>
      </c>
      <c r="V9" s="462"/>
      <c r="W9" s="462"/>
      <c r="X9" s="447"/>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V9" s="199"/>
      <c r="BW9" s="199"/>
      <c r="BX9" s="199"/>
      <c r="BY9" s="199"/>
      <c r="BZ9" s="199"/>
      <c r="CA9" s="199"/>
      <c r="CB9" s="199"/>
      <c r="CC9" s="199"/>
      <c r="CD9" s="199"/>
    </row>
    <row r="10" spans="3:82" ht="30" customHeight="1">
      <c r="C10" s="448" t="s">
        <v>748</v>
      </c>
      <c r="D10" s="449"/>
      <c r="E10" s="446" t="s">
        <v>749</v>
      </c>
      <c r="F10" s="462"/>
      <c r="G10" s="462"/>
      <c r="H10" s="447"/>
      <c r="I10" s="463" t="s">
        <v>902</v>
      </c>
      <c r="J10" s="464"/>
      <c r="K10" s="464"/>
      <c r="L10" s="464"/>
      <c r="M10" s="464"/>
      <c r="N10" s="464"/>
      <c r="O10" s="464"/>
      <c r="P10" s="464"/>
      <c r="Q10" s="464"/>
      <c r="R10" s="464"/>
      <c r="S10" s="464"/>
      <c r="T10" s="464"/>
      <c r="U10" s="465" t="s">
        <v>750</v>
      </c>
      <c r="V10" s="466"/>
      <c r="W10" s="466"/>
      <c r="X10" s="467"/>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9"/>
      <c r="CB10" s="199"/>
      <c r="CC10" s="199"/>
      <c r="CD10" s="199"/>
    </row>
    <row r="11" spans="3:82" ht="30" customHeight="1">
      <c r="C11" s="450" t="s">
        <v>751</v>
      </c>
      <c r="D11" s="451"/>
      <c r="E11" s="446" t="s">
        <v>752</v>
      </c>
      <c r="F11" s="462"/>
      <c r="G11" s="462"/>
      <c r="H11" s="447"/>
      <c r="I11" s="474" t="s">
        <v>760</v>
      </c>
      <c r="J11" s="475"/>
      <c r="K11" s="475"/>
      <c r="L11" s="475"/>
      <c r="M11" s="475"/>
      <c r="N11" s="475"/>
      <c r="O11" s="475"/>
      <c r="P11" s="475"/>
      <c r="Q11" s="475"/>
      <c r="R11" s="475"/>
      <c r="S11" s="475"/>
      <c r="T11" s="475"/>
      <c r="U11" s="468"/>
      <c r="V11" s="469"/>
      <c r="W11" s="469"/>
      <c r="X11" s="470"/>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199"/>
      <c r="BY11" s="199"/>
      <c r="BZ11" s="199"/>
      <c r="CA11" s="199"/>
      <c r="CB11" s="199"/>
      <c r="CC11" s="199"/>
      <c r="CD11" s="199"/>
    </row>
    <row r="12" spans="3:82" ht="30" customHeight="1">
      <c r="C12" s="452" t="s">
        <v>759</v>
      </c>
      <c r="D12" s="453"/>
      <c r="E12" s="476" t="s">
        <v>753</v>
      </c>
      <c r="F12" s="476"/>
      <c r="G12" s="476"/>
      <c r="H12" s="476"/>
      <c r="I12" s="463" t="s">
        <v>761</v>
      </c>
      <c r="J12" s="464"/>
      <c r="K12" s="464"/>
      <c r="L12" s="464"/>
      <c r="M12" s="464"/>
      <c r="N12" s="464"/>
      <c r="O12" s="464"/>
      <c r="P12" s="464"/>
      <c r="Q12" s="464"/>
      <c r="R12" s="464"/>
      <c r="S12" s="464"/>
      <c r="T12" s="464"/>
      <c r="U12" s="471"/>
      <c r="V12" s="472"/>
      <c r="W12" s="472"/>
      <c r="X12" s="473"/>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row>
    <row r="13" spans="3:82" ht="30" customHeight="1">
      <c r="C13" s="194"/>
      <c r="D13" s="477"/>
      <c r="E13" s="478"/>
      <c r="F13" s="478"/>
      <c r="G13" s="478"/>
      <c r="H13" s="478"/>
      <c r="I13" s="478"/>
      <c r="J13" s="478"/>
      <c r="K13" s="478"/>
      <c r="L13" s="478"/>
      <c r="M13" s="478"/>
      <c r="N13" s="478"/>
      <c r="O13" s="478"/>
      <c r="P13" s="478"/>
      <c r="Q13" s="478"/>
      <c r="R13" s="478"/>
      <c r="S13" s="192"/>
      <c r="T13" s="192"/>
      <c r="U13" s="192"/>
      <c r="V13" s="192"/>
      <c r="W13" s="192"/>
      <c r="X13" s="192"/>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199"/>
      <c r="BK13" s="199"/>
      <c r="BL13" s="199"/>
      <c r="BM13" s="199"/>
      <c r="BN13" s="199"/>
      <c r="BO13" s="199"/>
      <c r="BP13" s="199"/>
      <c r="BQ13" s="199"/>
      <c r="BR13" s="199"/>
      <c r="BS13" s="199"/>
      <c r="BT13" s="199"/>
      <c r="BU13" s="199"/>
      <c r="BV13" s="199"/>
      <c r="BW13" s="199"/>
      <c r="BX13" s="199"/>
      <c r="BY13" s="199"/>
      <c r="BZ13" s="199"/>
      <c r="CA13" s="199"/>
      <c r="CB13" s="199"/>
      <c r="CC13" s="199"/>
      <c r="CD13" s="199"/>
    </row>
    <row r="14" spans="3:82" s="201" customFormat="1" ht="18" customHeight="1">
      <c r="C14" s="195" t="s">
        <v>769</v>
      </c>
      <c r="D14" s="197"/>
      <c r="E14" s="197"/>
      <c r="F14" s="197"/>
      <c r="G14" s="197"/>
      <c r="H14" s="197"/>
      <c r="I14" s="197"/>
      <c r="J14" s="197"/>
      <c r="K14" s="197"/>
      <c r="L14" s="197"/>
      <c r="M14" s="197"/>
      <c r="N14" s="197"/>
      <c r="O14" s="197"/>
      <c r="P14" s="197"/>
      <c r="Q14" s="197"/>
      <c r="R14" s="197"/>
      <c r="S14" s="197"/>
      <c r="T14" s="197"/>
      <c r="U14" s="197"/>
      <c r="V14" s="197"/>
      <c r="W14" s="197"/>
      <c r="X14" s="197"/>
      <c r="Y14" s="200"/>
    </row>
    <row r="15" spans="3:82" ht="33.6" customHeight="1">
      <c r="C15" s="446" t="s">
        <v>754</v>
      </c>
      <c r="D15" s="447"/>
      <c r="E15" s="459" t="s">
        <v>896</v>
      </c>
      <c r="F15" s="460"/>
      <c r="G15" s="460"/>
      <c r="H15" s="460"/>
      <c r="I15" s="460"/>
      <c r="J15" s="460"/>
      <c r="K15" s="460"/>
      <c r="L15" s="460"/>
      <c r="M15" s="460"/>
      <c r="N15" s="460"/>
      <c r="O15" s="460"/>
      <c r="P15" s="460"/>
      <c r="Q15" s="460"/>
      <c r="R15" s="460"/>
      <c r="S15" s="460"/>
      <c r="T15" s="460"/>
      <c r="U15" s="460"/>
      <c r="V15" s="460"/>
      <c r="W15" s="460"/>
      <c r="X15" s="461"/>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row>
    <row r="16" spans="3:82" ht="64.2" hidden="1" customHeight="1">
      <c r="C16" s="454" t="s">
        <v>766</v>
      </c>
      <c r="D16" s="455"/>
      <c r="E16" s="456" t="s">
        <v>762</v>
      </c>
      <c r="F16" s="457"/>
      <c r="G16" s="457"/>
      <c r="H16" s="457"/>
      <c r="I16" s="457"/>
      <c r="J16" s="457"/>
      <c r="K16" s="457"/>
      <c r="L16" s="457"/>
      <c r="M16" s="457"/>
      <c r="N16" s="457"/>
      <c r="O16" s="457"/>
      <c r="P16" s="457"/>
      <c r="Q16" s="457"/>
      <c r="R16" s="457"/>
      <c r="S16" s="457"/>
      <c r="T16" s="457"/>
      <c r="U16" s="457"/>
      <c r="V16" s="457"/>
      <c r="W16" s="457"/>
      <c r="X16" s="458"/>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row>
    <row r="17" spans="3:82" ht="17.399999999999999" customHeight="1">
      <c r="C17" s="369"/>
      <c r="D17" s="209"/>
      <c r="E17" s="208"/>
      <c r="F17" s="208"/>
      <c r="G17" s="208"/>
      <c r="H17" s="208"/>
      <c r="I17" s="198"/>
      <c r="J17" s="198"/>
      <c r="K17" s="198"/>
      <c r="L17" s="198"/>
      <c r="M17" s="198"/>
      <c r="N17" s="198"/>
      <c r="O17" s="198"/>
      <c r="P17" s="198"/>
      <c r="Q17" s="198"/>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row>
    <row r="18" spans="3:82" ht="17.399999999999999" customHeight="1">
      <c r="C18" s="412" t="s">
        <v>873</v>
      </c>
      <c r="D18" s="413"/>
      <c r="E18" s="414"/>
      <c r="F18" s="414"/>
      <c r="G18" s="414"/>
      <c r="H18" s="414"/>
      <c r="I18" s="414"/>
      <c r="J18" s="414"/>
      <c r="K18" s="414"/>
      <c r="L18" s="414"/>
      <c r="M18" s="414"/>
      <c r="N18" s="414"/>
      <c r="O18" s="414"/>
      <c r="P18" s="414"/>
      <c r="Q18" s="414"/>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row>
    <row r="19" spans="3:82" ht="18" customHeight="1">
      <c r="C19" s="413"/>
      <c r="D19" s="412" t="s">
        <v>877</v>
      </c>
      <c r="E19" s="415"/>
      <c r="F19" s="415"/>
      <c r="G19" s="416"/>
      <c r="H19" s="197"/>
      <c r="I19" s="197" t="s">
        <v>874</v>
      </c>
      <c r="J19" s="415"/>
      <c r="K19" s="415"/>
      <c r="L19" s="415"/>
      <c r="M19" s="415"/>
      <c r="N19" s="415"/>
      <c r="O19" s="415"/>
      <c r="P19" s="415"/>
      <c r="Q19" s="415"/>
      <c r="R19" s="411"/>
      <c r="S19" s="411"/>
      <c r="T19" s="411"/>
      <c r="U19" s="411"/>
      <c r="V19" s="411"/>
      <c r="W19" s="411"/>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row>
    <row r="20" spans="3:82" ht="18" customHeight="1">
      <c r="C20" s="417"/>
      <c r="D20" s="418" t="s">
        <v>878</v>
      </c>
      <c r="E20" s="415"/>
      <c r="F20" s="415"/>
      <c r="G20" s="197"/>
      <c r="H20" s="197"/>
      <c r="I20" s="197" t="s">
        <v>885</v>
      </c>
      <c r="J20" s="415"/>
      <c r="K20" s="415"/>
      <c r="L20" s="415"/>
      <c r="M20" s="415"/>
      <c r="N20" s="415"/>
      <c r="O20" s="415"/>
      <c r="P20" s="415"/>
      <c r="Q20" s="415"/>
      <c r="R20" s="411"/>
      <c r="S20" s="411"/>
      <c r="T20" s="411"/>
      <c r="U20" s="411"/>
      <c r="V20" s="411"/>
      <c r="W20" s="411"/>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row>
    <row r="21" spans="3:82" ht="18" customHeight="1">
      <c r="C21" s="417"/>
      <c r="D21" s="418" t="s">
        <v>879</v>
      </c>
      <c r="E21" s="415"/>
      <c r="F21" s="415"/>
      <c r="G21" s="197"/>
      <c r="H21" s="197"/>
      <c r="I21" s="197" t="s">
        <v>875</v>
      </c>
      <c r="J21" s="415"/>
      <c r="K21" s="415"/>
      <c r="L21" s="415"/>
      <c r="M21" s="415"/>
      <c r="N21" s="415"/>
      <c r="O21" s="415"/>
      <c r="P21" s="415"/>
      <c r="Q21" s="415"/>
      <c r="R21" s="411"/>
      <c r="S21" s="411"/>
      <c r="T21" s="411"/>
      <c r="U21" s="411"/>
      <c r="V21" s="411"/>
      <c r="W21" s="411"/>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row>
    <row r="22" spans="3:82" ht="18" customHeight="1">
      <c r="C22" s="417"/>
      <c r="D22" s="418" t="s">
        <v>880</v>
      </c>
      <c r="E22" s="415"/>
      <c r="F22" s="415"/>
      <c r="G22" s="197"/>
      <c r="H22" s="197"/>
      <c r="I22" s="197" t="s">
        <v>886</v>
      </c>
      <c r="J22" s="415"/>
      <c r="K22" s="415"/>
      <c r="L22" s="415"/>
      <c r="M22" s="415"/>
      <c r="N22" s="415"/>
      <c r="O22" s="415"/>
      <c r="P22" s="415"/>
      <c r="Q22" s="415"/>
      <c r="R22" s="411"/>
      <c r="S22" s="411"/>
      <c r="T22" s="411"/>
      <c r="U22" s="411"/>
      <c r="V22" s="411"/>
      <c r="W22" s="411"/>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199"/>
      <c r="BY22" s="199"/>
      <c r="BZ22" s="199"/>
      <c r="CA22" s="199"/>
      <c r="CB22" s="199"/>
      <c r="CC22" s="199"/>
      <c r="CD22" s="199"/>
    </row>
    <row r="23" spans="3:82" ht="18" customHeight="1">
      <c r="C23" s="417"/>
      <c r="D23" s="418" t="s">
        <v>876</v>
      </c>
      <c r="E23" s="415"/>
      <c r="F23" s="415"/>
      <c r="G23" s="197"/>
      <c r="H23" s="197"/>
      <c r="I23" s="197"/>
      <c r="J23" s="415"/>
      <c r="K23" s="415"/>
      <c r="L23" s="415"/>
      <c r="M23" s="415"/>
      <c r="N23" s="415"/>
      <c r="O23" s="415"/>
      <c r="P23" s="415"/>
      <c r="Q23" s="415"/>
      <c r="R23" s="411"/>
      <c r="S23" s="411"/>
      <c r="T23" s="411"/>
      <c r="U23" s="411"/>
      <c r="V23" s="411"/>
      <c r="W23" s="411"/>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99"/>
      <c r="BQ23" s="199"/>
      <c r="BR23" s="199"/>
      <c r="BS23" s="199"/>
      <c r="BT23" s="199"/>
      <c r="BU23" s="199"/>
      <c r="BV23" s="199"/>
      <c r="BW23" s="199"/>
      <c r="BX23" s="199"/>
      <c r="BY23" s="199"/>
      <c r="BZ23" s="199"/>
      <c r="CA23" s="199"/>
      <c r="CB23" s="199"/>
      <c r="CC23" s="199"/>
      <c r="CD23" s="199"/>
    </row>
    <row r="24" spans="3:82" ht="18" customHeight="1">
      <c r="C24" s="417"/>
      <c r="D24" s="418" t="s">
        <v>881</v>
      </c>
      <c r="E24" s="415"/>
      <c r="F24" s="415"/>
      <c r="G24" s="197"/>
      <c r="H24" s="197"/>
      <c r="I24" s="197" t="s">
        <v>874</v>
      </c>
      <c r="J24" s="415"/>
      <c r="K24" s="415"/>
      <c r="L24" s="415"/>
      <c r="M24" s="415"/>
      <c r="N24" s="415"/>
      <c r="O24" s="415"/>
      <c r="P24" s="415"/>
      <c r="Q24" s="415"/>
      <c r="R24" s="411"/>
      <c r="S24" s="411"/>
      <c r="T24" s="411"/>
      <c r="U24" s="411"/>
      <c r="V24" s="411"/>
      <c r="W24" s="411"/>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99"/>
      <c r="BZ24" s="199"/>
      <c r="CA24" s="199"/>
      <c r="CB24" s="199"/>
      <c r="CC24" s="199"/>
      <c r="CD24" s="199"/>
    </row>
    <row r="25" spans="3:82" ht="18" customHeight="1">
      <c r="C25" s="417"/>
      <c r="D25" s="418" t="s">
        <v>882</v>
      </c>
      <c r="E25" s="415"/>
      <c r="F25" s="415"/>
      <c r="G25" s="197"/>
      <c r="H25" s="197"/>
      <c r="I25" s="197" t="s">
        <v>884</v>
      </c>
      <c r="J25" s="415"/>
      <c r="K25" s="415"/>
      <c r="L25" s="415"/>
      <c r="M25" s="415"/>
      <c r="N25" s="415"/>
      <c r="O25" s="415"/>
      <c r="P25" s="415"/>
      <c r="Q25" s="415"/>
      <c r="R25" s="411"/>
      <c r="S25" s="411"/>
      <c r="T25" s="411"/>
      <c r="U25" s="411"/>
      <c r="V25" s="411"/>
      <c r="W25" s="411"/>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row>
    <row r="26" spans="3:82" ht="18" customHeight="1">
      <c r="C26" s="417"/>
      <c r="D26" s="418" t="s">
        <v>883</v>
      </c>
      <c r="E26" s="415"/>
      <c r="F26" s="415"/>
      <c r="G26" s="197"/>
      <c r="H26" s="197"/>
      <c r="I26" s="197" t="s">
        <v>887</v>
      </c>
      <c r="J26" s="415"/>
      <c r="K26" s="415"/>
      <c r="L26" s="415"/>
      <c r="M26" s="415"/>
      <c r="N26" s="415"/>
      <c r="O26" s="415"/>
      <c r="P26" s="415"/>
      <c r="Q26" s="415"/>
      <c r="R26" s="411"/>
      <c r="S26" s="411"/>
      <c r="T26" s="411"/>
      <c r="U26" s="411"/>
      <c r="V26" s="411"/>
      <c r="W26" s="411"/>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c r="BM26" s="199"/>
      <c r="BN26" s="199"/>
      <c r="BO26" s="199"/>
      <c r="BP26" s="199"/>
      <c r="BQ26" s="199"/>
      <c r="BR26" s="199"/>
      <c r="BS26" s="199"/>
      <c r="BT26" s="199"/>
      <c r="BU26" s="199"/>
      <c r="BV26" s="199"/>
      <c r="BW26" s="199"/>
      <c r="BX26" s="199"/>
      <c r="BY26" s="199"/>
      <c r="BZ26" s="199"/>
      <c r="CA26" s="199"/>
      <c r="CB26" s="199"/>
      <c r="CC26" s="199"/>
      <c r="CD26" s="199"/>
    </row>
    <row r="27" spans="3:82" ht="17.399999999999999" customHeight="1">
      <c r="C27" s="417"/>
      <c r="D27" s="415"/>
      <c r="E27" s="415"/>
      <c r="F27" s="415"/>
      <c r="G27" s="197"/>
      <c r="H27" s="197"/>
      <c r="I27" s="197"/>
      <c r="J27" s="415"/>
      <c r="K27" s="415"/>
      <c r="L27" s="415"/>
      <c r="M27" s="415"/>
      <c r="N27" s="415"/>
      <c r="O27" s="415"/>
      <c r="P27" s="415"/>
      <c r="Q27" s="415"/>
      <c r="R27" s="415"/>
      <c r="S27" s="415"/>
      <c r="T27" s="415"/>
      <c r="U27" s="415"/>
      <c r="V27" s="415"/>
      <c r="W27" s="415"/>
      <c r="X27" s="414"/>
      <c r="Y27" s="413"/>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c r="BM27" s="199"/>
      <c r="BN27" s="199"/>
      <c r="BO27" s="199"/>
      <c r="BP27" s="199"/>
      <c r="BQ27" s="199"/>
      <c r="BR27" s="199"/>
      <c r="BS27" s="199"/>
      <c r="BT27" s="199"/>
      <c r="BU27" s="199"/>
      <c r="BV27" s="199"/>
      <c r="BW27" s="199"/>
      <c r="BX27" s="199"/>
      <c r="BY27" s="199"/>
      <c r="BZ27" s="199"/>
      <c r="CA27" s="199"/>
      <c r="CB27" s="199"/>
      <c r="CC27" s="199"/>
      <c r="CD27" s="199"/>
    </row>
    <row r="28" spans="3:82" ht="17.399999999999999" customHeight="1">
      <c r="C28" s="414" t="s">
        <v>867</v>
      </c>
      <c r="D28" s="414"/>
      <c r="E28" s="414"/>
      <c r="F28" s="414"/>
      <c r="G28" s="414"/>
      <c r="H28" s="414"/>
      <c r="I28" s="414"/>
      <c r="J28" s="414"/>
      <c r="K28" s="414"/>
      <c r="L28" s="414"/>
      <c r="M28" s="414"/>
      <c r="N28" s="414"/>
      <c r="O28" s="414"/>
      <c r="P28" s="414"/>
      <c r="Q28" s="414"/>
      <c r="R28" s="414"/>
      <c r="S28" s="414"/>
      <c r="T28" s="414"/>
      <c r="U28" s="414"/>
      <c r="V28" s="414"/>
      <c r="W28" s="414"/>
      <c r="X28" s="414"/>
      <c r="Y28" s="413"/>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c r="BS28" s="199"/>
      <c r="BT28" s="199"/>
      <c r="BU28" s="199"/>
      <c r="BV28" s="199"/>
      <c r="BW28" s="199"/>
      <c r="BX28" s="199"/>
      <c r="BY28" s="199"/>
      <c r="BZ28" s="199"/>
      <c r="CA28" s="199"/>
      <c r="CB28" s="199"/>
      <c r="CC28" s="199"/>
      <c r="CD28" s="199"/>
    </row>
    <row r="29" spans="3:82" ht="17.399999999999999" customHeight="1">
      <c r="C29" s="414" t="s">
        <v>789</v>
      </c>
      <c r="D29" s="414"/>
      <c r="E29" s="414"/>
      <c r="F29" s="414"/>
      <c r="G29" s="414"/>
      <c r="H29" s="414"/>
      <c r="I29" s="414"/>
      <c r="J29" s="414"/>
      <c r="K29" s="414"/>
      <c r="L29" s="414"/>
      <c r="M29" s="414"/>
      <c r="N29" s="414"/>
      <c r="O29" s="414"/>
      <c r="P29" s="414"/>
      <c r="Q29" s="414"/>
      <c r="R29" s="414"/>
      <c r="S29" s="414"/>
      <c r="T29" s="414"/>
      <c r="U29" s="414"/>
      <c r="V29" s="414"/>
      <c r="W29" s="414"/>
      <c r="X29" s="414"/>
      <c r="Y29" s="413"/>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199"/>
      <c r="BP29" s="199"/>
      <c r="BQ29" s="199"/>
      <c r="BR29" s="199"/>
      <c r="BS29" s="199"/>
      <c r="BT29" s="199"/>
      <c r="BU29" s="199"/>
      <c r="BV29" s="199"/>
      <c r="BW29" s="199"/>
      <c r="BX29" s="199"/>
      <c r="BY29" s="199"/>
      <c r="BZ29" s="199"/>
      <c r="CA29" s="199"/>
      <c r="CB29" s="199"/>
      <c r="CC29" s="199"/>
      <c r="CD29" s="199"/>
    </row>
    <row r="30" spans="3:82" ht="17.399999999999999" customHeight="1">
      <c r="C30" s="419" t="s">
        <v>805</v>
      </c>
      <c r="D30" s="413" t="s">
        <v>821</v>
      </c>
      <c r="E30" s="414"/>
      <c r="F30" s="414"/>
      <c r="G30" s="414"/>
      <c r="H30" s="414"/>
      <c r="I30" s="414"/>
      <c r="J30" s="414"/>
      <c r="K30" s="414"/>
      <c r="L30" s="414"/>
      <c r="M30" s="414"/>
      <c r="N30" s="414"/>
      <c r="O30" s="414"/>
      <c r="P30" s="414"/>
      <c r="Q30" s="414"/>
      <c r="R30" s="414"/>
      <c r="S30" s="414"/>
      <c r="T30" s="414"/>
      <c r="U30" s="414"/>
      <c r="V30" s="414"/>
      <c r="W30" s="414"/>
      <c r="X30" s="414"/>
      <c r="Y30" s="413"/>
      <c r="Z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199"/>
      <c r="BW30" s="199"/>
      <c r="BX30" s="199"/>
      <c r="BY30" s="199"/>
      <c r="BZ30" s="199"/>
      <c r="CA30" s="199"/>
      <c r="CB30" s="199"/>
      <c r="CC30" s="199"/>
      <c r="CD30" s="199"/>
    </row>
    <row r="31" spans="3:82" ht="17.399999999999999" customHeight="1">
      <c r="C31" s="419" t="s">
        <v>805</v>
      </c>
      <c r="D31" s="413" t="s">
        <v>818</v>
      </c>
      <c r="E31" s="414"/>
      <c r="F31" s="414"/>
      <c r="G31" s="414"/>
      <c r="H31" s="414"/>
      <c r="I31" s="414"/>
      <c r="J31" s="414"/>
      <c r="K31" s="414"/>
      <c r="L31" s="414"/>
      <c r="M31" s="414"/>
      <c r="N31" s="414"/>
      <c r="O31" s="414"/>
      <c r="P31" s="414"/>
      <c r="Q31" s="414"/>
      <c r="R31" s="414"/>
      <c r="S31" s="414"/>
      <c r="T31" s="414"/>
      <c r="U31" s="414"/>
      <c r="V31" s="414"/>
      <c r="W31" s="414"/>
      <c r="X31" s="414"/>
      <c r="Y31" s="413"/>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c r="BS31" s="199"/>
      <c r="BT31" s="199"/>
      <c r="BU31" s="199"/>
      <c r="BV31" s="199"/>
      <c r="BW31" s="199"/>
      <c r="BX31" s="199"/>
      <c r="BY31" s="199"/>
      <c r="BZ31" s="199"/>
      <c r="CA31" s="199"/>
      <c r="CB31" s="199"/>
      <c r="CC31" s="199"/>
      <c r="CD31" s="199"/>
    </row>
    <row r="32" spans="3:82" ht="17.399999999999999" customHeight="1">
      <c r="C32" s="419"/>
      <c r="D32" s="414" t="s">
        <v>889</v>
      </c>
      <c r="E32" s="414"/>
      <c r="F32" s="414"/>
      <c r="G32" s="414"/>
      <c r="H32" s="414"/>
      <c r="I32" s="414"/>
      <c r="J32" s="414"/>
      <c r="K32" s="414"/>
      <c r="L32" s="414"/>
      <c r="M32" s="414"/>
      <c r="N32" s="414"/>
      <c r="O32" s="414"/>
      <c r="P32" s="414"/>
      <c r="Q32" s="414"/>
      <c r="R32" s="414"/>
      <c r="S32" s="414"/>
      <c r="T32" s="414"/>
      <c r="U32" s="414"/>
      <c r="V32" s="414"/>
      <c r="W32" s="414"/>
      <c r="X32" s="414"/>
      <c r="Y32" s="413"/>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199"/>
      <c r="CC32" s="199"/>
      <c r="CD32" s="199"/>
    </row>
    <row r="33" spans="3:82" ht="17.399999999999999" customHeight="1">
      <c r="C33" s="419" t="s">
        <v>805</v>
      </c>
      <c r="D33" s="413" t="s">
        <v>890</v>
      </c>
      <c r="E33" s="414"/>
      <c r="F33" s="420"/>
      <c r="G33" s="414"/>
      <c r="H33" s="414"/>
      <c r="I33" s="414"/>
      <c r="J33" s="414"/>
      <c r="K33" s="414"/>
      <c r="L33" s="414"/>
      <c r="M33" s="414"/>
      <c r="N33" s="414"/>
      <c r="O33" s="414"/>
      <c r="P33" s="414"/>
      <c r="Q33" s="414"/>
      <c r="R33" s="414"/>
      <c r="S33" s="414"/>
      <c r="T33" s="414"/>
      <c r="U33" s="414"/>
      <c r="V33" s="414"/>
      <c r="W33" s="414"/>
      <c r="X33" s="414"/>
      <c r="Y33" s="413"/>
      <c r="Z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199"/>
      <c r="CC33" s="199"/>
      <c r="CD33" s="199"/>
    </row>
    <row r="34" spans="3:82" ht="17.399999999999999" customHeight="1">
      <c r="C34" s="419" t="s">
        <v>805</v>
      </c>
      <c r="D34" s="413" t="s">
        <v>891</v>
      </c>
      <c r="E34" s="414"/>
      <c r="F34" s="414"/>
      <c r="G34" s="414"/>
      <c r="H34" s="414"/>
      <c r="I34" s="414"/>
      <c r="J34" s="414"/>
      <c r="K34" s="414"/>
      <c r="L34" s="414"/>
      <c r="M34" s="413"/>
      <c r="N34" s="414"/>
      <c r="O34" s="414"/>
      <c r="P34" s="414"/>
      <c r="Q34" s="414"/>
      <c r="R34" s="414"/>
      <c r="S34" s="414"/>
      <c r="T34" s="414"/>
      <c r="U34" s="414"/>
      <c r="V34" s="414"/>
      <c r="W34" s="414"/>
      <c r="X34" s="414"/>
      <c r="Y34" s="413"/>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199"/>
      <c r="CC34" s="199"/>
      <c r="CD34" s="199"/>
    </row>
    <row r="35" spans="3:82" ht="17.399999999999999" customHeight="1">
      <c r="C35" s="419" t="s">
        <v>805</v>
      </c>
      <c r="D35" s="413" t="s">
        <v>819</v>
      </c>
      <c r="E35" s="414"/>
      <c r="F35" s="414"/>
      <c r="G35" s="414"/>
      <c r="H35" s="414"/>
      <c r="I35" s="414"/>
      <c r="J35" s="414"/>
      <c r="K35" s="414"/>
      <c r="L35" s="414"/>
      <c r="M35" s="414"/>
      <c r="N35" s="414"/>
      <c r="O35" s="414"/>
      <c r="P35" s="414"/>
      <c r="Q35" s="414"/>
      <c r="R35" s="414"/>
      <c r="S35" s="414"/>
      <c r="T35" s="414"/>
      <c r="U35" s="414"/>
      <c r="V35" s="414"/>
      <c r="W35" s="414"/>
      <c r="X35" s="414"/>
      <c r="Y35" s="413"/>
      <c r="Z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199"/>
      <c r="BR35" s="199"/>
      <c r="BS35" s="199"/>
      <c r="BT35" s="199"/>
      <c r="BU35" s="199"/>
      <c r="BV35" s="199"/>
      <c r="BW35" s="199"/>
      <c r="BX35" s="199"/>
      <c r="BY35" s="199"/>
      <c r="BZ35" s="199"/>
      <c r="CA35" s="199"/>
      <c r="CB35" s="199"/>
      <c r="CC35" s="199"/>
      <c r="CD35" s="199"/>
    </row>
    <row r="36" spans="3:82" ht="17.399999999999999" customHeight="1">
      <c r="C36" s="419"/>
      <c r="D36" s="414" t="s">
        <v>820</v>
      </c>
      <c r="E36" s="414"/>
      <c r="F36" s="414"/>
      <c r="G36" s="414"/>
      <c r="H36" s="414"/>
      <c r="I36" s="414"/>
      <c r="J36" s="414"/>
      <c r="K36" s="414"/>
      <c r="L36" s="414"/>
      <c r="M36" s="414"/>
      <c r="N36" s="414"/>
      <c r="O36" s="414"/>
      <c r="P36" s="414"/>
      <c r="Q36" s="414"/>
      <c r="R36" s="414"/>
      <c r="S36" s="414"/>
      <c r="T36" s="414"/>
      <c r="U36" s="414"/>
      <c r="V36" s="414"/>
      <c r="W36" s="414"/>
      <c r="X36" s="414"/>
      <c r="Y36" s="413"/>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c r="BV36" s="199"/>
      <c r="BW36" s="199"/>
      <c r="BX36" s="199"/>
      <c r="BY36" s="199"/>
      <c r="BZ36" s="199"/>
      <c r="CA36" s="199"/>
      <c r="CB36" s="199"/>
      <c r="CC36" s="199"/>
      <c r="CD36" s="199"/>
    </row>
    <row r="37" spans="3:82" ht="17.399999999999999" customHeight="1">
      <c r="C37" s="419" t="s">
        <v>805</v>
      </c>
      <c r="D37" s="413" t="s">
        <v>892</v>
      </c>
      <c r="E37" s="414"/>
      <c r="F37" s="414"/>
      <c r="G37" s="414"/>
      <c r="H37" s="414"/>
      <c r="I37" s="414"/>
      <c r="J37" s="414"/>
      <c r="K37" s="414"/>
      <c r="L37" s="414"/>
      <c r="M37" s="414"/>
      <c r="N37" s="414"/>
      <c r="O37" s="414"/>
      <c r="P37" s="414"/>
      <c r="Q37" s="414"/>
      <c r="R37" s="414"/>
      <c r="S37" s="414"/>
      <c r="T37" s="414"/>
      <c r="U37" s="414"/>
      <c r="V37" s="414"/>
      <c r="W37" s="414"/>
      <c r="X37" s="414"/>
      <c r="Y37" s="413"/>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199"/>
      <c r="BR37" s="199"/>
      <c r="BS37" s="199"/>
      <c r="BT37" s="199"/>
      <c r="BU37" s="199"/>
      <c r="BV37" s="199"/>
      <c r="BW37" s="199"/>
      <c r="BX37" s="199"/>
      <c r="BY37" s="199"/>
      <c r="BZ37" s="199"/>
      <c r="CA37" s="199"/>
      <c r="CB37" s="199"/>
      <c r="CC37" s="199"/>
      <c r="CD37" s="199"/>
    </row>
    <row r="38" spans="3:82" ht="17.399999999999999" customHeight="1">
      <c r="C38" s="419"/>
      <c r="D38" s="413"/>
      <c r="E38" s="414"/>
      <c r="F38" s="414"/>
      <c r="G38" s="414"/>
      <c r="H38" s="414"/>
      <c r="I38" s="414"/>
      <c r="J38" s="414"/>
      <c r="K38" s="414"/>
      <c r="L38" s="414"/>
      <c r="M38" s="414"/>
      <c r="N38" s="414"/>
      <c r="O38" s="414"/>
      <c r="P38" s="414"/>
      <c r="Q38" s="414"/>
      <c r="R38" s="414"/>
      <c r="S38" s="414"/>
      <c r="T38" s="414"/>
      <c r="U38" s="414"/>
      <c r="V38" s="414"/>
      <c r="W38" s="414"/>
      <c r="X38" s="414"/>
      <c r="Y38" s="413"/>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c r="BV38" s="199"/>
      <c r="BW38" s="199"/>
      <c r="BX38" s="199"/>
      <c r="BY38" s="199"/>
      <c r="BZ38" s="199"/>
      <c r="CA38" s="199"/>
      <c r="CB38" s="199"/>
      <c r="CC38" s="199"/>
      <c r="CD38" s="199"/>
    </row>
    <row r="39" spans="3:82" ht="17.399999999999999" customHeight="1">
      <c r="C39" s="421" t="s">
        <v>823</v>
      </c>
      <c r="D39" s="413"/>
      <c r="E39" s="414"/>
      <c r="F39" s="414"/>
      <c r="G39" s="414"/>
      <c r="H39" s="414"/>
      <c r="I39" s="414"/>
      <c r="J39" s="414"/>
      <c r="K39" s="414"/>
      <c r="L39" s="414"/>
      <c r="M39" s="414"/>
      <c r="N39" s="414"/>
      <c r="O39" s="414"/>
      <c r="P39" s="414"/>
      <c r="Q39" s="414"/>
      <c r="R39" s="414"/>
      <c r="S39" s="414"/>
      <c r="T39" s="414"/>
      <c r="U39" s="414"/>
      <c r="V39" s="414"/>
      <c r="W39" s="414"/>
      <c r="X39" s="414"/>
      <c r="Y39" s="413"/>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199"/>
      <c r="BW39" s="199"/>
      <c r="BX39" s="199"/>
      <c r="BY39" s="199"/>
      <c r="BZ39" s="199"/>
      <c r="CA39" s="199"/>
      <c r="CB39" s="199"/>
      <c r="CC39" s="199"/>
      <c r="CD39" s="199"/>
    </row>
    <row r="40" spans="3:82" ht="17.399999999999999" customHeight="1">
      <c r="C40" s="419" t="s">
        <v>805</v>
      </c>
      <c r="D40" s="413" t="s">
        <v>871</v>
      </c>
      <c r="E40" s="414"/>
      <c r="F40" s="414"/>
      <c r="G40" s="414"/>
      <c r="H40" s="414"/>
      <c r="I40" s="414"/>
      <c r="J40" s="414"/>
      <c r="K40" s="414"/>
      <c r="L40" s="414"/>
      <c r="M40" s="414"/>
      <c r="N40" s="414"/>
      <c r="O40" s="414"/>
      <c r="P40" s="414"/>
      <c r="Q40" s="414"/>
      <c r="R40" s="414"/>
      <c r="S40" s="414"/>
      <c r="T40" s="414"/>
      <c r="U40" s="414"/>
      <c r="V40" s="414"/>
      <c r="W40" s="414"/>
      <c r="X40" s="414"/>
      <c r="Y40" s="413"/>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199"/>
      <c r="BR40" s="199"/>
      <c r="BS40" s="199"/>
      <c r="BT40" s="199"/>
      <c r="BU40" s="199"/>
      <c r="BV40" s="199"/>
      <c r="BW40" s="199"/>
      <c r="BX40" s="199"/>
      <c r="BY40" s="199"/>
      <c r="BZ40" s="199"/>
      <c r="CA40" s="199"/>
      <c r="CB40" s="199"/>
      <c r="CC40" s="199"/>
      <c r="CD40" s="199"/>
    </row>
    <row r="41" spans="3:82" ht="17.399999999999999" customHeight="1">
      <c r="C41" s="419"/>
      <c r="D41" s="413"/>
      <c r="E41" s="414"/>
      <c r="F41" s="414"/>
      <c r="G41" s="414"/>
      <c r="H41" s="414"/>
      <c r="I41" s="414"/>
      <c r="J41" s="414"/>
      <c r="K41" s="414"/>
      <c r="L41" s="414"/>
      <c r="M41" s="414"/>
      <c r="N41" s="414"/>
      <c r="O41" s="414"/>
      <c r="P41" s="414"/>
      <c r="Q41" s="414"/>
      <c r="R41" s="414"/>
      <c r="S41" s="414"/>
      <c r="T41" s="414"/>
      <c r="U41" s="414"/>
      <c r="V41" s="414"/>
      <c r="W41" s="414"/>
      <c r="X41" s="414"/>
      <c r="Y41" s="413"/>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199"/>
      <c r="CC41" s="199"/>
      <c r="CD41" s="199"/>
    </row>
    <row r="42" spans="3:82" ht="17.399999999999999" customHeight="1">
      <c r="C42" s="421" t="s">
        <v>824</v>
      </c>
      <c r="D42" s="413"/>
      <c r="E42" s="414"/>
      <c r="F42" s="414"/>
      <c r="G42" s="414"/>
      <c r="H42" s="414"/>
      <c r="I42" s="414"/>
      <c r="J42" s="414"/>
      <c r="K42" s="414"/>
      <c r="L42" s="414"/>
      <c r="M42" s="414"/>
      <c r="N42" s="414"/>
      <c r="O42" s="414"/>
      <c r="P42" s="414"/>
      <c r="Q42" s="414"/>
      <c r="R42" s="414"/>
      <c r="S42" s="414"/>
      <c r="T42" s="414"/>
      <c r="U42" s="414"/>
      <c r="V42" s="414"/>
      <c r="W42" s="414"/>
      <c r="X42" s="414"/>
      <c r="Y42" s="413"/>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199"/>
      <c r="CC42" s="199"/>
      <c r="CD42" s="199"/>
    </row>
    <row r="43" spans="3:82" ht="17.399999999999999" customHeight="1">
      <c r="C43" s="419" t="s">
        <v>805</v>
      </c>
      <c r="D43" s="413" t="s">
        <v>825</v>
      </c>
      <c r="E43" s="414"/>
      <c r="F43" s="414"/>
      <c r="G43" s="414"/>
      <c r="H43" s="414"/>
      <c r="I43" s="414"/>
      <c r="J43" s="414"/>
      <c r="K43" s="414"/>
      <c r="L43" s="414"/>
      <c r="M43" s="414"/>
      <c r="N43" s="414"/>
      <c r="O43" s="414"/>
      <c r="P43" s="414"/>
      <c r="Q43" s="414"/>
      <c r="R43" s="414"/>
      <c r="S43" s="414"/>
      <c r="T43" s="414"/>
      <c r="U43" s="414"/>
      <c r="V43" s="414"/>
      <c r="W43" s="414"/>
      <c r="X43" s="414"/>
      <c r="Y43" s="413"/>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199"/>
      <c r="CC43" s="199"/>
      <c r="CD43" s="199"/>
    </row>
    <row r="44" spans="3:82" ht="17.399999999999999" customHeight="1">
      <c r="C44" s="419"/>
      <c r="D44" s="413" t="s">
        <v>826</v>
      </c>
      <c r="E44" s="414"/>
      <c r="F44" s="414"/>
      <c r="G44" s="414"/>
      <c r="H44" s="414"/>
      <c r="I44" s="414"/>
      <c r="J44" s="414"/>
      <c r="K44" s="414"/>
      <c r="L44" s="414"/>
      <c r="M44" s="414"/>
      <c r="N44" s="414"/>
      <c r="O44" s="414"/>
      <c r="P44" s="414"/>
      <c r="Q44" s="414"/>
      <c r="R44" s="414"/>
      <c r="S44" s="414"/>
      <c r="T44" s="414"/>
      <c r="U44" s="414"/>
      <c r="V44" s="414"/>
      <c r="W44" s="414"/>
      <c r="X44" s="414"/>
      <c r="Y44" s="413"/>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199"/>
      <c r="CC44" s="199"/>
      <c r="CD44" s="199"/>
    </row>
    <row r="45" spans="3:82" ht="17.399999999999999" customHeight="1">
      <c r="C45" s="414"/>
      <c r="D45" s="414"/>
      <c r="E45" s="414"/>
      <c r="F45" s="414"/>
      <c r="G45" s="414"/>
      <c r="H45" s="414"/>
      <c r="I45" s="414"/>
      <c r="J45" s="414"/>
      <c r="K45" s="414"/>
      <c r="L45" s="414"/>
      <c r="M45" s="414"/>
      <c r="N45" s="414"/>
      <c r="O45" s="414"/>
      <c r="P45" s="414"/>
      <c r="Q45" s="414"/>
      <c r="R45" s="414"/>
      <c r="S45" s="414"/>
      <c r="T45" s="414"/>
      <c r="U45" s="414"/>
      <c r="V45" s="414"/>
      <c r="W45" s="414"/>
      <c r="X45" s="414"/>
      <c r="Y45" s="413"/>
      <c r="Z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199"/>
      <c r="CC45" s="199"/>
      <c r="CD45" s="199"/>
    </row>
    <row r="46" spans="3:82" ht="17.399999999999999" customHeight="1">
      <c r="C46" s="414" t="s">
        <v>829</v>
      </c>
      <c r="D46" s="414"/>
      <c r="E46" s="414"/>
      <c r="F46" s="414"/>
      <c r="G46" s="414"/>
      <c r="H46" s="414"/>
      <c r="I46" s="414"/>
      <c r="J46" s="414"/>
      <c r="K46" s="414"/>
      <c r="L46" s="414"/>
      <c r="M46" s="414"/>
      <c r="N46" s="414"/>
      <c r="O46" s="414"/>
      <c r="P46" s="414"/>
      <c r="Q46" s="414"/>
      <c r="R46" s="414"/>
      <c r="S46" s="414"/>
      <c r="T46" s="414"/>
      <c r="U46" s="414"/>
      <c r="V46" s="414"/>
      <c r="W46" s="414"/>
      <c r="X46" s="414"/>
      <c r="Y46" s="413"/>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199"/>
      <c r="BS46" s="199"/>
      <c r="BT46" s="199"/>
      <c r="BU46" s="199"/>
      <c r="BV46" s="199"/>
      <c r="BW46" s="199"/>
      <c r="BX46" s="199"/>
      <c r="BY46" s="199"/>
      <c r="BZ46" s="199"/>
      <c r="CA46" s="199"/>
      <c r="CB46" s="199"/>
      <c r="CC46" s="199"/>
      <c r="CD46" s="199"/>
    </row>
    <row r="47" spans="3:82" ht="17.399999999999999" customHeight="1">
      <c r="C47" s="419" t="s">
        <v>805</v>
      </c>
      <c r="D47" s="414" t="s">
        <v>816</v>
      </c>
      <c r="E47" s="414"/>
      <c r="F47" s="414"/>
      <c r="G47" s="414"/>
      <c r="H47" s="414"/>
      <c r="I47" s="414"/>
      <c r="J47" s="414"/>
      <c r="K47" s="414"/>
      <c r="L47" s="414"/>
      <c r="M47" s="414"/>
      <c r="N47" s="414"/>
      <c r="O47" s="414"/>
      <c r="P47" s="414"/>
      <c r="Q47" s="414"/>
      <c r="R47" s="414"/>
      <c r="S47" s="414"/>
      <c r="T47" s="414"/>
      <c r="U47" s="414"/>
      <c r="V47" s="414"/>
      <c r="W47" s="414"/>
      <c r="X47" s="414"/>
      <c r="Y47" s="413"/>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199"/>
      <c r="BR47" s="199"/>
      <c r="BS47" s="199"/>
      <c r="BT47" s="199"/>
      <c r="BU47" s="199"/>
      <c r="BV47" s="199"/>
      <c r="BW47" s="199"/>
      <c r="BX47" s="199"/>
      <c r="BY47" s="199"/>
      <c r="BZ47" s="199"/>
      <c r="CA47" s="199"/>
      <c r="CB47" s="199"/>
      <c r="CC47" s="199"/>
      <c r="CD47" s="199"/>
    </row>
    <row r="48" spans="3:82" ht="17.399999999999999" customHeight="1">
      <c r="C48" s="413"/>
      <c r="D48" s="414" t="s">
        <v>817</v>
      </c>
      <c r="E48" s="414"/>
      <c r="F48" s="414"/>
      <c r="G48" s="414"/>
      <c r="H48" s="414"/>
      <c r="I48" s="414"/>
      <c r="J48" s="414"/>
      <c r="K48" s="414"/>
      <c r="L48" s="414"/>
      <c r="M48" s="414"/>
      <c r="N48" s="414"/>
      <c r="O48" s="414"/>
      <c r="P48" s="414"/>
      <c r="Q48" s="414"/>
      <c r="R48" s="414"/>
      <c r="S48" s="414"/>
      <c r="T48" s="414"/>
      <c r="U48" s="414"/>
      <c r="V48" s="414"/>
      <c r="W48" s="414"/>
      <c r="X48" s="414"/>
      <c r="Y48" s="413"/>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99"/>
      <c r="BV48" s="199"/>
      <c r="BW48" s="199"/>
      <c r="BX48" s="199"/>
      <c r="BY48" s="199"/>
      <c r="BZ48" s="199"/>
      <c r="CA48" s="199"/>
      <c r="CB48" s="199"/>
      <c r="CC48" s="199"/>
      <c r="CD48" s="199"/>
    </row>
    <row r="49" spans="3:82" ht="17.399999999999999" customHeight="1">
      <c r="C49" s="419" t="s">
        <v>805</v>
      </c>
      <c r="D49" s="414" t="s">
        <v>869</v>
      </c>
      <c r="E49" s="414"/>
      <c r="F49" s="414"/>
      <c r="G49" s="414"/>
      <c r="H49" s="414"/>
      <c r="I49" s="414"/>
      <c r="J49" s="414"/>
      <c r="K49" s="414"/>
      <c r="L49" s="414"/>
      <c r="M49" s="414"/>
      <c r="N49" s="414"/>
      <c r="O49" s="414"/>
      <c r="P49" s="414"/>
      <c r="Q49" s="414"/>
      <c r="R49" s="414"/>
      <c r="S49" s="414"/>
      <c r="T49" s="414"/>
      <c r="U49" s="414"/>
      <c r="V49" s="414"/>
      <c r="W49" s="414"/>
      <c r="X49" s="414"/>
      <c r="Y49" s="413"/>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199"/>
      <c r="BR49" s="199"/>
      <c r="BS49" s="199"/>
      <c r="BT49" s="199"/>
      <c r="BU49" s="199"/>
      <c r="BV49" s="199"/>
      <c r="BW49" s="199"/>
      <c r="BX49" s="199"/>
      <c r="BY49" s="199"/>
      <c r="BZ49" s="199"/>
      <c r="CA49" s="199"/>
      <c r="CB49" s="199"/>
      <c r="CC49" s="199"/>
      <c r="CD49" s="199"/>
    </row>
    <row r="50" spans="3:82" ht="17.399999999999999" customHeight="1">
      <c r="C50" s="414"/>
      <c r="D50" s="414" t="s">
        <v>870</v>
      </c>
      <c r="E50" s="414"/>
      <c r="F50" s="414"/>
      <c r="G50" s="414"/>
      <c r="H50" s="414"/>
      <c r="I50" s="414"/>
      <c r="J50" s="414"/>
      <c r="K50" s="414"/>
      <c r="L50" s="414"/>
      <c r="M50" s="414"/>
      <c r="N50" s="414"/>
      <c r="O50" s="414"/>
      <c r="P50" s="414"/>
      <c r="Q50" s="414"/>
      <c r="R50" s="414"/>
      <c r="S50" s="414"/>
      <c r="T50" s="414"/>
      <c r="U50" s="414"/>
      <c r="V50" s="414"/>
      <c r="W50" s="414"/>
      <c r="X50" s="414"/>
      <c r="Y50" s="413"/>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199"/>
      <c r="BR50" s="199"/>
      <c r="BS50" s="199"/>
      <c r="BT50" s="199"/>
      <c r="BU50" s="199"/>
      <c r="BV50" s="199"/>
      <c r="BW50" s="199"/>
      <c r="BX50" s="199"/>
      <c r="BY50" s="199"/>
      <c r="BZ50" s="199"/>
      <c r="CA50" s="199"/>
      <c r="CB50" s="199"/>
      <c r="CC50" s="199"/>
      <c r="CD50" s="199"/>
    </row>
    <row r="51" spans="3:82">
      <c r="C51" s="413"/>
      <c r="D51" s="413"/>
      <c r="E51" s="413"/>
      <c r="F51" s="413"/>
      <c r="G51" s="413"/>
      <c r="H51" s="413"/>
      <c r="I51" s="413"/>
      <c r="J51" s="413"/>
      <c r="K51" s="413"/>
      <c r="L51" s="413"/>
      <c r="M51" s="413"/>
      <c r="N51" s="413"/>
      <c r="O51" s="413"/>
      <c r="P51" s="413"/>
      <c r="Q51" s="413"/>
      <c r="R51" s="414"/>
      <c r="S51" s="414"/>
      <c r="T51" s="414"/>
      <c r="U51" s="414"/>
      <c r="V51" s="414"/>
      <c r="W51" s="414"/>
      <c r="X51" s="414"/>
      <c r="Y51" s="414"/>
    </row>
    <row r="52" spans="3:82" ht="17.399999999999999" customHeight="1">
      <c r="C52" s="414" t="s">
        <v>827</v>
      </c>
      <c r="D52" s="414"/>
      <c r="E52" s="414"/>
      <c r="F52" s="414"/>
      <c r="G52" s="414"/>
      <c r="H52" s="414"/>
      <c r="I52" s="414"/>
      <c r="J52" s="414"/>
      <c r="K52" s="414"/>
      <c r="L52" s="414"/>
      <c r="M52" s="414"/>
      <c r="N52" s="414"/>
      <c r="O52" s="414"/>
      <c r="P52" s="414"/>
      <c r="Q52" s="414"/>
      <c r="R52" s="414"/>
      <c r="S52" s="414"/>
      <c r="T52" s="414"/>
      <c r="U52" s="414"/>
      <c r="V52" s="414"/>
      <c r="W52" s="414"/>
      <c r="X52" s="414"/>
      <c r="Y52" s="413"/>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199"/>
      <c r="BR52" s="199"/>
      <c r="BS52" s="199"/>
      <c r="BT52" s="199"/>
      <c r="BU52" s="199"/>
      <c r="BV52" s="199"/>
      <c r="BW52" s="199"/>
      <c r="BX52" s="199"/>
      <c r="BY52" s="199"/>
      <c r="BZ52" s="199"/>
      <c r="CA52" s="199"/>
      <c r="CB52" s="199"/>
      <c r="CC52" s="199"/>
      <c r="CD52" s="199"/>
    </row>
    <row r="53" spans="3:82" ht="17.399999999999999" customHeight="1">
      <c r="C53" s="422" t="s">
        <v>805</v>
      </c>
      <c r="D53" s="414" t="s">
        <v>828</v>
      </c>
      <c r="E53" s="414"/>
      <c r="F53" s="414"/>
      <c r="G53" s="414"/>
      <c r="H53" s="414"/>
      <c r="I53" s="414"/>
      <c r="J53" s="414"/>
      <c r="K53" s="414"/>
      <c r="L53" s="414"/>
      <c r="M53" s="413"/>
      <c r="N53" s="414"/>
      <c r="O53" s="414"/>
      <c r="P53" s="414"/>
      <c r="Q53" s="414"/>
      <c r="R53" s="414"/>
      <c r="S53" s="414"/>
      <c r="T53" s="414"/>
      <c r="U53" s="414"/>
      <c r="V53" s="414"/>
      <c r="W53" s="414"/>
      <c r="X53" s="414"/>
      <c r="Y53" s="413"/>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199"/>
      <c r="BR53" s="199"/>
      <c r="BS53" s="199"/>
      <c r="BT53" s="199"/>
      <c r="BU53" s="199"/>
      <c r="BV53" s="199"/>
      <c r="BW53" s="199"/>
      <c r="BX53" s="199"/>
      <c r="BY53" s="199"/>
      <c r="BZ53" s="199"/>
      <c r="CA53" s="199"/>
      <c r="CB53" s="199"/>
      <c r="CC53" s="199"/>
      <c r="CD53" s="199"/>
    </row>
    <row r="54" spans="3:82" ht="17.399999999999999" customHeight="1">
      <c r="C54" s="414"/>
      <c r="D54" s="413"/>
      <c r="E54" s="414"/>
      <c r="F54" s="414"/>
      <c r="G54" s="414"/>
      <c r="H54" s="414"/>
      <c r="I54" s="414"/>
      <c r="J54" s="414"/>
      <c r="K54" s="414"/>
      <c r="L54" s="414"/>
      <c r="M54" s="414"/>
      <c r="N54" s="414"/>
      <c r="O54" s="414"/>
      <c r="P54" s="414"/>
      <c r="Q54" s="414"/>
      <c r="R54" s="414"/>
      <c r="S54" s="414"/>
      <c r="T54" s="414"/>
      <c r="U54" s="414"/>
      <c r="V54" s="414"/>
      <c r="W54" s="414"/>
      <c r="X54" s="414"/>
      <c r="Y54" s="413"/>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199"/>
      <c r="CC54" s="199"/>
      <c r="CD54" s="199"/>
    </row>
    <row r="55" spans="3:82" ht="17.399999999999999" customHeight="1">
      <c r="C55" s="208"/>
      <c r="D55" s="208"/>
      <c r="E55" s="208"/>
      <c r="F55" s="208"/>
      <c r="G55" s="208"/>
      <c r="H55" s="208"/>
      <c r="I55" s="198"/>
      <c r="J55" s="198"/>
      <c r="K55" s="198"/>
      <c r="L55" s="198"/>
      <c r="M55" s="198"/>
      <c r="N55" s="198"/>
      <c r="O55" s="198"/>
      <c r="P55" s="198"/>
      <c r="Q55" s="198"/>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199"/>
      <c r="CC55" s="199"/>
      <c r="CD55" s="199"/>
    </row>
    <row r="56" spans="3:82" ht="25.8" customHeight="1">
      <c r="C56" s="445" t="s">
        <v>763</v>
      </c>
      <c r="D56" s="445"/>
      <c r="E56" s="445"/>
      <c r="F56" s="445"/>
      <c r="G56" s="445"/>
      <c r="H56" s="445"/>
      <c r="I56" s="445"/>
      <c r="J56" s="445"/>
      <c r="K56" s="445"/>
      <c r="L56" s="445"/>
      <c r="M56" s="445"/>
      <c r="N56" s="445"/>
      <c r="O56" s="445"/>
      <c r="P56" s="445"/>
      <c r="Q56" s="445"/>
      <c r="R56" s="445"/>
      <c r="S56" s="445"/>
      <c r="T56" s="445"/>
      <c r="U56" s="445"/>
      <c r="V56" s="445"/>
      <c r="W56" s="445"/>
      <c r="X56" s="445"/>
      <c r="Y56" s="445"/>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c r="BM56" s="199"/>
      <c r="BN56" s="199"/>
      <c r="BO56" s="199"/>
      <c r="BP56" s="199"/>
      <c r="BQ56" s="199"/>
      <c r="BR56" s="199"/>
      <c r="BS56" s="199"/>
      <c r="BT56" s="199"/>
      <c r="BU56" s="199"/>
      <c r="BV56" s="199"/>
      <c r="BW56" s="199"/>
      <c r="BX56" s="199"/>
      <c r="BY56" s="199"/>
      <c r="BZ56" s="199"/>
      <c r="CA56" s="199"/>
      <c r="CB56" s="199"/>
      <c r="CC56" s="199"/>
      <c r="CD56" s="199"/>
    </row>
    <row r="57" spans="3:82" ht="18" customHeight="1">
      <c r="C57" s="193" t="s">
        <v>764</v>
      </c>
      <c r="D57" s="204"/>
      <c r="E57" s="204"/>
      <c r="F57" s="204"/>
      <c r="G57" s="204"/>
      <c r="H57" s="204"/>
      <c r="I57" s="204"/>
      <c r="J57" s="204"/>
      <c r="K57" s="204"/>
      <c r="L57" s="204"/>
      <c r="M57" s="204"/>
      <c r="N57" s="204"/>
      <c r="O57" s="204"/>
      <c r="P57" s="204"/>
      <c r="Q57" s="204"/>
      <c r="R57" s="204"/>
      <c r="S57" s="204"/>
      <c r="T57" s="204"/>
      <c r="U57" s="204"/>
      <c r="V57" s="204"/>
      <c r="W57" s="204"/>
      <c r="X57" s="204"/>
      <c r="Y57" s="204"/>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S57" s="199"/>
      <c r="BT57" s="199"/>
      <c r="BU57" s="199"/>
      <c r="BV57" s="199"/>
      <c r="BW57" s="199"/>
      <c r="BX57" s="199"/>
      <c r="BY57" s="199"/>
      <c r="BZ57" s="199"/>
      <c r="CA57" s="199"/>
      <c r="CB57" s="199"/>
      <c r="CC57" s="199"/>
      <c r="CD57" s="199"/>
    </row>
    <row r="58" spans="3:82" ht="18" customHeight="1">
      <c r="C58" s="202" t="s">
        <v>765</v>
      </c>
      <c r="D58" s="202"/>
      <c r="E58" s="202"/>
      <c r="F58" s="202"/>
      <c r="G58" s="202"/>
      <c r="H58" s="202"/>
      <c r="I58" s="202"/>
      <c r="J58" s="202"/>
      <c r="K58" s="202"/>
      <c r="L58" s="202"/>
      <c r="M58" s="202"/>
      <c r="N58" s="202"/>
      <c r="O58" s="202"/>
      <c r="P58" s="202"/>
      <c r="Q58" s="202"/>
      <c r="R58" s="202"/>
      <c r="S58" s="202"/>
      <c r="T58" s="202"/>
      <c r="U58" s="202"/>
      <c r="V58" s="202"/>
      <c r="W58" s="202"/>
      <c r="X58" s="202"/>
      <c r="Y58" s="203"/>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S58" s="199"/>
      <c r="BT58" s="199"/>
      <c r="BU58" s="199"/>
      <c r="BV58" s="199"/>
      <c r="BW58" s="199"/>
      <c r="BX58" s="199"/>
      <c r="BY58" s="199"/>
      <c r="BZ58" s="199"/>
      <c r="CA58" s="199"/>
      <c r="CB58" s="199"/>
      <c r="CC58" s="199"/>
      <c r="CD58" s="199"/>
    </row>
    <row r="59" spans="3:82" ht="18" customHeight="1">
      <c r="C59" s="193" t="s">
        <v>779</v>
      </c>
      <c r="D59" s="198"/>
      <c r="E59" s="198"/>
      <c r="F59" s="198"/>
      <c r="G59" s="198"/>
      <c r="H59" s="198"/>
      <c r="I59" s="198"/>
      <c r="J59" s="198"/>
      <c r="K59" s="198"/>
      <c r="L59" s="198"/>
      <c r="M59" s="198"/>
      <c r="N59" s="198"/>
      <c r="O59" s="198"/>
      <c r="P59" s="198"/>
      <c r="Q59" s="198"/>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S59" s="199"/>
      <c r="BT59" s="199"/>
      <c r="BU59" s="199"/>
      <c r="BV59" s="199"/>
      <c r="BW59" s="199"/>
      <c r="BX59" s="199"/>
      <c r="BY59" s="199"/>
      <c r="BZ59" s="199"/>
      <c r="CA59" s="199"/>
      <c r="CB59" s="199"/>
      <c r="CC59" s="199"/>
      <c r="CD59" s="199"/>
    </row>
    <row r="60" spans="3:82" ht="18" customHeight="1">
      <c r="C60" s="202" t="s">
        <v>770</v>
      </c>
      <c r="D60" s="198"/>
      <c r="E60" s="198"/>
      <c r="F60" s="198"/>
      <c r="G60" s="198"/>
      <c r="H60" s="198"/>
      <c r="I60" s="198"/>
      <c r="J60" s="198"/>
      <c r="K60" s="198"/>
      <c r="L60" s="198"/>
      <c r="M60" s="198"/>
      <c r="N60" s="198"/>
      <c r="O60" s="198"/>
      <c r="P60" s="198"/>
      <c r="Q60" s="198"/>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S60" s="199"/>
      <c r="BT60" s="199"/>
      <c r="BU60" s="199"/>
      <c r="BV60" s="199"/>
      <c r="BW60" s="199"/>
      <c r="BX60" s="199"/>
      <c r="BY60" s="199"/>
      <c r="BZ60" s="199"/>
      <c r="CA60" s="199"/>
      <c r="CB60" s="199"/>
      <c r="CC60" s="199"/>
      <c r="CD60" s="199"/>
    </row>
    <row r="61" spans="3:82" ht="18" customHeight="1">
      <c r="C61" s="193" t="s">
        <v>856</v>
      </c>
      <c r="D61" s="198"/>
      <c r="E61" s="198"/>
      <c r="F61" s="198"/>
      <c r="G61" s="198"/>
      <c r="H61" s="198"/>
      <c r="I61" s="198"/>
      <c r="J61" s="198"/>
      <c r="K61" s="198"/>
      <c r="L61" s="198"/>
      <c r="M61" s="198"/>
      <c r="N61" s="198"/>
      <c r="O61" s="198"/>
      <c r="P61" s="198"/>
      <c r="Q61" s="198"/>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9"/>
      <c r="BS61" s="199"/>
      <c r="BT61" s="199"/>
      <c r="BU61" s="199"/>
      <c r="BV61" s="199"/>
      <c r="BW61" s="199"/>
      <c r="BX61" s="199"/>
      <c r="BY61" s="199"/>
      <c r="BZ61" s="199"/>
      <c r="CA61" s="199"/>
      <c r="CB61" s="199"/>
      <c r="CC61" s="199"/>
      <c r="CD61" s="199"/>
    </row>
    <row r="62" spans="3:82" ht="18" customHeight="1">
      <c r="C62" s="202" t="s">
        <v>771</v>
      </c>
      <c r="D62" s="198"/>
      <c r="E62" s="198"/>
      <c r="F62" s="198"/>
      <c r="G62" s="198"/>
      <c r="H62" s="198"/>
      <c r="I62" s="198"/>
      <c r="J62" s="198"/>
      <c r="K62" s="198"/>
      <c r="L62" s="198"/>
      <c r="M62" s="198"/>
      <c r="N62" s="198"/>
      <c r="O62" s="198"/>
      <c r="P62" s="198"/>
      <c r="Q62" s="198"/>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S62" s="199"/>
      <c r="BT62" s="199"/>
      <c r="BU62" s="199"/>
      <c r="BV62" s="199"/>
      <c r="BW62" s="199"/>
      <c r="BX62" s="199"/>
      <c r="BY62" s="199"/>
      <c r="BZ62" s="199"/>
      <c r="CA62" s="199"/>
      <c r="CB62" s="199"/>
      <c r="CC62" s="199"/>
      <c r="CD62" s="199"/>
    </row>
    <row r="63" spans="3:82" ht="18" customHeight="1">
      <c r="C63" s="193" t="s">
        <v>772</v>
      </c>
      <c r="D63" s="198"/>
      <c r="E63" s="198"/>
      <c r="F63" s="198"/>
      <c r="G63" s="198"/>
      <c r="H63" s="198"/>
      <c r="I63" s="198"/>
      <c r="J63" s="198"/>
      <c r="K63" s="198"/>
      <c r="L63" s="198"/>
      <c r="M63" s="198"/>
      <c r="N63" s="198"/>
      <c r="O63" s="198"/>
      <c r="P63" s="198"/>
      <c r="Q63" s="198"/>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S63" s="199"/>
      <c r="BT63" s="199"/>
      <c r="BU63" s="199"/>
      <c r="BV63" s="199"/>
      <c r="BW63" s="199"/>
      <c r="BX63" s="199"/>
      <c r="BY63" s="199"/>
      <c r="BZ63" s="199"/>
      <c r="CA63" s="199"/>
      <c r="CB63" s="199"/>
      <c r="CC63" s="199"/>
      <c r="CD63" s="199"/>
    </row>
    <row r="64" spans="3:82" ht="18" customHeight="1">
      <c r="C64" s="202" t="s">
        <v>773</v>
      </c>
      <c r="D64" s="198"/>
      <c r="E64" s="198"/>
      <c r="F64" s="198"/>
      <c r="G64" s="198"/>
      <c r="H64" s="198"/>
      <c r="I64" s="198"/>
      <c r="J64" s="198"/>
      <c r="K64" s="198"/>
      <c r="L64" s="198"/>
      <c r="M64" s="198"/>
      <c r="N64" s="198"/>
      <c r="O64" s="198"/>
      <c r="P64" s="198"/>
      <c r="Q64" s="198"/>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199"/>
      <c r="CC64" s="199"/>
      <c r="CD64" s="199"/>
    </row>
    <row r="65" spans="3:82" ht="30" customHeight="1">
      <c r="C65" s="198"/>
      <c r="D65" s="198"/>
      <c r="E65" s="198"/>
      <c r="F65" s="198"/>
      <c r="G65" s="198"/>
      <c r="H65" s="198"/>
      <c r="I65" s="198"/>
      <c r="J65" s="198"/>
      <c r="K65" s="198"/>
      <c r="L65" s="198"/>
      <c r="M65" s="198"/>
      <c r="N65" s="198"/>
      <c r="O65" s="198"/>
      <c r="P65" s="198"/>
      <c r="Q65" s="198"/>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199"/>
      <c r="CC65" s="199"/>
      <c r="CD65" s="199"/>
    </row>
    <row r="66" spans="3:82" ht="30" customHeight="1">
      <c r="C66" s="198"/>
      <c r="D66" s="198"/>
      <c r="E66" s="198"/>
      <c r="F66" s="198"/>
      <c r="G66" s="198"/>
      <c r="H66" s="198"/>
      <c r="I66" s="198"/>
      <c r="J66" s="198"/>
      <c r="K66" s="198"/>
      <c r="L66" s="198"/>
      <c r="M66" s="198"/>
      <c r="N66" s="198"/>
      <c r="O66" s="198"/>
      <c r="P66" s="198"/>
      <c r="Q66" s="198"/>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199"/>
      <c r="CC66" s="199"/>
      <c r="CD66" s="199"/>
    </row>
    <row r="67" spans="3:82" ht="30" customHeight="1">
      <c r="C67" s="198"/>
      <c r="D67" s="198"/>
      <c r="E67" s="198"/>
      <c r="F67" s="198"/>
      <c r="G67" s="198"/>
      <c r="H67" s="198"/>
      <c r="I67" s="198"/>
      <c r="J67" s="198"/>
      <c r="K67" s="198"/>
      <c r="L67" s="198"/>
      <c r="M67" s="198"/>
      <c r="N67" s="198"/>
      <c r="O67" s="198"/>
      <c r="P67" s="198"/>
      <c r="Q67" s="198"/>
      <c r="Y67" s="199"/>
      <c r="Z67" s="199"/>
      <c r="AA67" s="199"/>
      <c r="AB67" s="199"/>
      <c r="AC67" s="199"/>
      <c r="AD67" s="199"/>
      <c r="AE67" s="199"/>
      <c r="AF67" s="199"/>
      <c r="AG67" s="199"/>
      <c r="AH67" s="199"/>
      <c r="AI67" s="199"/>
      <c r="AJ67" s="199"/>
      <c r="AK67" s="199"/>
      <c r="AL67" s="199"/>
      <c r="AM67" s="199"/>
      <c r="AN67" s="199"/>
      <c r="AO67" s="199"/>
      <c r="AP67" s="199"/>
      <c r="AQ67" s="199"/>
      <c r="AR67" s="199"/>
      <c r="AS67" s="199"/>
      <c r="AT67" s="199"/>
      <c r="AU67" s="199"/>
      <c r="AV67" s="199"/>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199"/>
      <c r="CC67" s="199"/>
      <c r="CD67" s="199"/>
    </row>
    <row r="68" spans="3:82" ht="30" customHeight="1">
      <c r="C68" s="198"/>
      <c r="D68" s="198"/>
      <c r="E68" s="198"/>
      <c r="F68" s="198"/>
      <c r="G68" s="198"/>
      <c r="H68" s="198"/>
      <c r="I68" s="198"/>
      <c r="J68" s="198"/>
      <c r="K68" s="198"/>
      <c r="L68" s="198"/>
      <c r="M68" s="198"/>
      <c r="N68" s="198"/>
      <c r="O68" s="198"/>
      <c r="P68" s="198"/>
      <c r="Q68" s="198"/>
      <c r="Y68" s="199"/>
      <c r="Z68" s="199"/>
      <c r="AA68" s="199"/>
      <c r="AB68" s="199"/>
      <c r="AC68" s="199"/>
      <c r="AD68" s="199"/>
      <c r="AE68" s="199"/>
      <c r="AF68" s="199"/>
      <c r="AG68" s="199"/>
      <c r="AH68" s="199"/>
      <c r="AI68" s="199"/>
      <c r="AJ68" s="199"/>
      <c r="AK68" s="199"/>
      <c r="AL68" s="199"/>
      <c r="AM68" s="199"/>
      <c r="AN68" s="199"/>
      <c r="AO68" s="199"/>
      <c r="AP68" s="199"/>
      <c r="AQ68" s="199"/>
      <c r="AR68" s="199"/>
      <c r="AS68" s="199"/>
      <c r="AT68" s="199"/>
      <c r="AU68" s="199"/>
      <c r="AV68" s="199"/>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199"/>
      <c r="CC68" s="199"/>
      <c r="CD68" s="199"/>
    </row>
    <row r="69" spans="3:82" ht="30" customHeight="1">
      <c r="C69" s="198"/>
      <c r="D69" s="198"/>
      <c r="E69" s="198"/>
      <c r="F69" s="198"/>
      <c r="G69" s="198"/>
      <c r="H69" s="198"/>
      <c r="I69" s="198"/>
      <c r="J69" s="198"/>
      <c r="K69" s="198"/>
      <c r="L69" s="198"/>
      <c r="M69" s="198"/>
      <c r="N69" s="198"/>
      <c r="O69" s="198"/>
      <c r="P69" s="198"/>
      <c r="Q69" s="198"/>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199"/>
      <c r="CC69" s="199"/>
      <c r="CD69" s="199"/>
    </row>
    <row r="70" spans="3:82" ht="30" customHeight="1">
      <c r="C70" s="198"/>
      <c r="D70" s="198"/>
      <c r="E70" s="198"/>
      <c r="F70" s="198"/>
      <c r="G70" s="198"/>
      <c r="H70" s="198"/>
      <c r="I70" s="198"/>
      <c r="J70" s="198"/>
      <c r="K70" s="198"/>
      <c r="L70" s="198"/>
      <c r="M70" s="198"/>
      <c r="N70" s="198"/>
      <c r="O70" s="198"/>
      <c r="P70" s="198"/>
      <c r="Q70" s="198"/>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199"/>
      <c r="CC70" s="199"/>
      <c r="CD70" s="199"/>
    </row>
    <row r="71" spans="3:82" ht="30" customHeight="1">
      <c r="C71" s="198"/>
      <c r="D71" s="198"/>
      <c r="E71" s="198"/>
      <c r="F71" s="198"/>
      <c r="G71" s="198"/>
      <c r="H71" s="198"/>
      <c r="I71" s="198"/>
      <c r="J71" s="198"/>
      <c r="K71" s="198"/>
      <c r="L71" s="198"/>
      <c r="M71" s="198"/>
      <c r="N71" s="198"/>
      <c r="O71" s="198"/>
      <c r="P71" s="198"/>
      <c r="Q71" s="198"/>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199"/>
      <c r="BR71" s="199"/>
      <c r="BS71" s="199"/>
      <c r="BT71" s="199"/>
      <c r="BU71" s="199"/>
      <c r="BV71" s="199"/>
      <c r="BW71" s="199"/>
      <c r="BX71" s="199"/>
      <c r="BY71" s="199"/>
      <c r="BZ71" s="199"/>
      <c r="CA71" s="199"/>
      <c r="CB71" s="199"/>
      <c r="CC71" s="199"/>
      <c r="CD71" s="199"/>
    </row>
    <row r="72" spans="3:82" ht="30" customHeight="1">
      <c r="C72" s="198"/>
      <c r="D72" s="198"/>
      <c r="E72" s="198"/>
      <c r="F72" s="198"/>
      <c r="G72" s="198"/>
      <c r="H72" s="198"/>
      <c r="I72" s="198"/>
      <c r="J72" s="198"/>
      <c r="K72" s="198"/>
      <c r="L72" s="198"/>
      <c r="M72" s="198"/>
      <c r="N72" s="198"/>
      <c r="O72" s="198"/>
      <c r="P72" s="198"/>
      <c r="Q72" s="198"/>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9"/>
      <c r="BS72" s="199"/>
      <c r="BT72" s="199"/>
      <c r="BU72" s="199"/>
      <c r="BV72" s="199"/>
      <c r="BW72" s="199"/>
      <c r="BX72" s="199"/>
      <c r="BY72" s="199"/>
      <c r="BZ72" s="199"/>
      <c r="CA72" s="199"/>
      <c r="CB72" s="199"/>
      <c r="CC72" s="199"/>
      <c r="CD72" s="199"/>
    </row>
    <row r="73" spans="3:82" ht="30" customHeight="1">
      <c r="C73" s="198"/>
      <c r="D73" s="198"/>
      <c r="E73" s="198"/>
      <c r="F73" s="198"/>
      <c r="G73" s="198"/>
      <c r="H73" s="198"/>
      <c r="I73" s="198"/>
      <c r="J73" s="198"/>
      <c r="K73" s="198"/>
      <c r="L73" s="198"/>
      <c r="M73" s="198"/>
      <c r="N73" s="198"/>
      <c r="O73" s="198"/>
      <c r="P73" s="198"/>
      <c r="Q73" s="198"/>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199"/>
      <c r="BD73" s="199"/>
      <c r="BE73" s="199"/>
      <c r="BF73" s="199"/>
      <c r="BG73" s="199"/>
      <c r="BH73" s="199"/>
      <c r="BI73" s="199"/>
      <c r="BJ73" s="199"/>
      <c r="BK73" s="199"/>
      <c r="BL73" s="199"/>
      <c r="BM73" s="199"/>
      <c r="BN73" s="199"/>
      <c r="BO73" s="199"/>
      <c r="BP73" s="199"/>
      <c r="BQ73" s="199"/>
      <c r="BR73" s="199"/>
      <c r="BS73" s="199"/>
      <c r="BT73" s="199"/>
      <c r="BU73" s="199"/>
      <c r="BV73" s="199"/>
      <c r="BW73" s="199"/>
      <c r="BX73" s="199"/>
      <c r="BY73" s="199"/>
      <c r="BZ73" s="199"/>
      <c r="CA73" s="199"/>
      <c r="CB73" s="199"/>
      <c r="CC73" s="199"/>
      <c r="CD73" s="199"/>
    </row>
    <row r="74" spans="3:82" ht="30" customHeight="1">
      <c r="C74" s="198"/>
      <c r="D74" s="198"/>
      <c r="E74" s="198"/>
      <c r="F74" s="198"/>
      <c r="G74" s="198"/>
      <c r="H74" s="198"/>
      <c r="I74" s="198"/>
      <c r="J74" s="198"/>
      <c r="K74" s="198"/>
      <c r="L74" s="198"/>
      <c r="M74" s="198"/>
      <c r="N74" s="198"/>
      <c r="O74" s="198"/>
      <c r="P74" s="198"/>
      <c r="Q74" s="198"/>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199"/>
      <c r="BQ74" s="199"/>
      <c r="BR74" s="199"/>
      <c r="BS74" s="199"/>
      <c r="BT74" s="199"/>
      <c r="BU74" s="199"/>
      <c r="BV74" s="199"/>
      <c r="BW74" s="199"/>
      <c r="BX74" s="199"/>
      <c r="BY74" s="199"/>
      <c r="BZ74" s="199"/>
      <c r="CA74" s="199"/>
      <c r="CB74" s="199"/>
      <c r="CC74" s="199"/>
      <c r="CD74" s="199"/>
    </row>
    <row r="75" spans="3:82" ht="30" customHeight="1">
      <c r="C75" s="198"/>
      <c r="D75" s="198"/>
      <c r="E75" s="198"/>
      <c r="F75" s="198"/>
      <c r="G75" s="198"/>
      <c r="H75" s="198"/>
      <c r="I75" s="198"/>
      <c r="J75" s="198"/>
      <c r="K75" s="198"/>
      <c r="L75" s="198"/>
      <c r="M75" s="198"/>
      <c r="N75" s="198"/>
      <c r="O75" s="198"/>
      <c r="P75" s="198"/>
      <c r="Q75" s="198"/>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9"/>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199"/>
      <c r="CC75" s="199"/>
      <c r="CD75" s="199"/>
    </row>
    <row r="76" spans="3:82" ht="30" customHeight="1">
      <c r="C76" s="198"/>
      <c r="D76" s="198"/>
      <c r="E76" s="198"/>
      <c r="F76" s="198"/>
      <c r="G76" s="198"/>
      <c r="H76" s="198"/>
      <c r="I76" s="198"/>
      <c r="J76" s="198"/>
      <c r="K76" s="198"/>
      <c r="L76" s="198"/>
      <c r="M76" s="198"/>
      <c r="N76" s="198"/>
      <c r="O76" s="198"/>
      <c r="P76" s="198"/>
      <c r="Q76" s="198"/>
      <c r="R76" s="199"/>
      <c r="S76" s="199"/>
      <c r="T76" s="199"/>
      <c r="U76" s="199"/>
      <c r="V76" s="199"/>
      <c r="W76" s="199"/>
      <c r="X76" s="199"/>
      <c r="Y76" s="199"/>
      <c r="Z76" s="199"/>
      <c r="AA76" s="199"/>
      <c r="AB76" s="199"/>
      <c r="AC76" s="199"/>
      <c r="AD76" s="199"/>
      <c r="AE76" s="199"/>
      <c r="AF76" s="199"/>
      <c r="AG76" s="199"/>
      <c r="AH76" s="199"/>
      <c r="AI76" s="199"/>
      <c r="AJ76" s="199"/>
      <c r="AK76" s="199"/>
      <c r="AL76" s="199"/>
      <c r="AM76" s="199"/>
      <c r="AN76" s="199"/>
      <c r="AO76" s="199"/>
      <c r="AP76" s="199"/>
      <c r="AQ76" s="199"/>
      <c r="AR76" s="199"/>
      <c r="AS76" s="199"/>
      <c r="AT76" s="199"/>
      <c r="AU76" s="199"/>
      <c r="AV76" s="199"/>
      <c r="AW76" s="199"/>
      <c r="AX76" s="199"/>
      <c r="AY76" s="199"/>
      <c r="AZ76" s="199"/>
      <c r="BA76" s="199"/>
      <c r="BB76" s="199"/>
      <c r="BC76" s="199"/>
      <c r="BD76" s="199"/>
      <c r="BE76" s="199"/>
      <c r="BF76" s="199"/>
      <c r="BG76" s="199"/>
      <c r="BH76" s="199"/>
      <c r="BI76" s="199"/>
      <c r="BJ76" s="199"/>
      <c r="BK76" s="199"/>
      <c r="BL76" s="199"/>
      <c r="BM76" s="199"/>
      <c r="BN76" s="199"/>
      <c r="BO76" s="199"/>
      <c r="BP76" s="199"/>
      <c r="BQ76" s="199"/>
      <c r="BR76" s="199"/>
      <c r="BS76" s="199"/>
      <c r="BT76" s="199"/>
      <c r="BU76" s="199"/>
      <c r="BV76" s="199"/>
      <c r="BW76" s="199"/>
      <c r="BX76" s="199"/>
      <c r="BY76" s="199"/>
      <c r="BZ76" s="199"/>
      <c r="CA76" s="199"/>
      <c r="CB76" s="199"/>
      <c r="CC76" s="199"/>
      <c r="CD76" s="199"/>
    </row>
    <row r="77" spans="3:82" ht="30" customHeight="1">
      <c r="C77" s="198"/>
      <c r="D77" s="198"/>
      <c r="E77" s="198"/>
      <c r="F77" s="198"/>
      <c r="G77" s="198"/>
      <c r="H77" s="198"/>
      <c r="I77" s="198"/>
      <c r="J77" s="198"/>
      <c r="K77" s="198"/>
      <c r="L77" s="198"/>
      <c r="M77" s="198"/>
      <c r="N77" s="198"/>
      <c r="O77" s="198"/>
      <c r="P77" s="198"/>
      <c r="Q77" s="198"/>
      <c r="R77" s="199"/>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199"/>
      <c r="AT77" s="199"/>
      <c r="AU77" s="199"/>
      <c r="AV77" s="199"/>
      <c r="AW77" s="199"/>
      <c r="AX77" s="199"/>
      <c r="AY77" s="199"/>
      <c r="AZ77" s="199"/>
      <c r="BA77" s="199"/>
      <c r="BB77" s="199"/>
      <c r="BC77" s="199"/>
      <c r="BD77" s="199"/>
      <c r="BE77" s="199"/>
      <c r="BF77" s="199"/>
      <c r="BG77" s="199"/>
      <c r="BH77" s="199"/>
      <c r="BI77" s="199"/>
      <c r="BJ77" s="199"/>
      <c r="BK77" s="199"/>
      <c r="BL77" s="199"/>
      <c r="BM77" s="199"/>
      <c r="BN77" s="199"/>
      <c r="BO77" s="199"/>
      <c r="BP77" s="199"/>
      <c r="BQ77" s="199"/>
      <c r="BR77" s="199"/>
      <c r="BS77" s="199"/>
      <c r="BT77" s="199"/>
      <c r="BU77" s="199"/>
      <c r="BV77" s="199"/>
      <c r="BW77" s="199"/>
      <c r="BX77" s="199"/>
      <c r="BY77" s="199"/>
      <c r="BZ77" s="199"/>
      <c r="CA77" s="199"/>
      <c r="CB77" s="199"/>
      <c r="CC77" s="199"/>
      <c r="CD77" s="199"/>
    </row>
    <row r="78" spans="3:82" ht="30" customHeight="1">
      <c r="C78" s="198"/>
      <c r="D78" s="198"/>
      <c r="E78" s="198"/>
      <c r="F78" s="198"/>
      <c r="G78" s="198"/>
      <c r="H78" s="198"/>
      <c r="I78" s="198"/>
      <c r="J78" s="198"/>
      <c r="K78" s="198"/>
      <c r="L78" s="198"/>
      <c r="M78" s="198"/>
      <c r="N78" s="198"/>
      <c r="O78" s="198"/>
      <c r="P78" s="198"/>
      <c r="Q78" s="198"/>
      <c r="R78" s="199"/>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P78" s="199"/>
      <c r="AQ78" s="199"/>
      <c r="AR78" s="199"/>
      <c r="AS78" s="199"/>
      <c r="AT78" s="199"/>
      <c r="AU78" s="199"/>
      <c r="AV78" s="199"/>
      <c r="AW78" s="199"/>
      <c r="AX78" s="199"/>
      <c r="AY78" s="199"/>
      <c r="AZ78" s="199"/>
      <c r="BA78" s="199"/>
      <c r="BB78" s="199"/>
      <c r="BC78" s="199"/>
      <c r="BD78" s="199"/>
      <c r="BE78" s="199"/>
      <c r="BF78" s="199"/>
      <c r="BG78" s="199"/>
      <c r="BH78" s="199"/>
      <c r="BI78" s="199"/>
      <c r="BJ78" s="199"/>
      <c r="BK78" s="199"/>
      <c r="BL78" s="199"/>
      <c r="BM78" s="199"/>
      <c r="BN78" s="199"/>
      <c r="BO78" s="199"/>
      <c r="BP78" s="199"/>
      <c r="BQ78" s="199"/>
      <c r="BR78" s="199"/>
      <c r="BS78" s="199"/>
      <c r="BT78" s="199"/>
      <c r="BU78" s="199"/>
      <c r="BV78" s="199"/>
      <c r="BW78" s="199"/>
      <c r="BX78" s="199"/>
      <c r="BY78" s="199"/>
      <c r="BZ78" s="199"/>
      <c r="CA78" s="199"/>
      <c r="CB78" s="199"/>
      <c r="CC78" s="199"/>
      <c r="CD78" s="199"/>
    </row>
    <row r="79" spans="3:82" ht="30" customHeight="1">
      <c r="C79" s="198"/>
      <c r="D79" s="198"/>
      <c r="E79" s="198"/>
      <c r="F79" s="198"/>
      <c r="G79" s="198"/>
      <c r="H79" s="198"/>
      <c r="I79" s="198"/>
      <c r="J79" s="198"/>
      <c r="K79" s="198"/>
      <c r="L79" s="198"/>
      <c r="M79" s="198"/>
      <c r="N79" s="198"/>
      <c r="O79" s="198"/>
      <c r="P79" s="198"/>
      <c r="Q79" s="198"/>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c r="AY79" s="199"/>
      <c r="AZ79" s="199"/>
      <c r="BA79" s="199"/>
      <c r="BB79" s="199"/>
      <c r="BC79" s="199"/>
      <c r="BD79" s="199"/>
      <c r="BE79" s="199"/>
      <c r="BF79" s="199"/>
      <c r="BG79" s="199"/>
      <c r="BH79" s="199"/>
      <c r="BI79" s="199"/>
      <c r="BJ79" s="199"/>
      <c r="BK79" s="199"/>
      <c r="BL79" s="199"/>
      <c r="BM79" s="199"/>
      <c r="BN79" s="199"/>
      <c r="BO79" s="199"/>
      <c r="BP79" s="199"/>
      <c r="BQ79" s="199"/>
      <c r="BR79" s="199"/>
      <c r="BS79" s="199"/>
      <c r="BT79" s="199"/>
      <c r="BU79" s="199"/>
      <c r="BV79" s="199"/>
      <c r="BW79" s="199"/>
      <c r="BX79" s="199"/>
      <c r="BY79" s="199"/>
      <c r="BZ79" s="199"/>
      <c r="CA79" s="199"/>
      <c r="CB79" s="199"/>
      <c r="CC79" s="199"/>
      <c r="CD79" s="199"/>
    </row>
    <row r="80" spans="3:82" ht="30" customHeight="1">
      <c r="C80" s="198"/>
      <c r="D80" s="198"/>
      <c r="E80" s="198"/>
      <c r="F80" s="198"/>
      <c r="G80" s="198"/>
      <c r="H80" s="198"/>
      <c r="I80" s="198"/>
      <c r="J80" s="198"/>
      <c r="K80" s="198"/>
      <c r="L80" s="198"/>
      <c r="M80" s="198"/>
      <c r="N80" s="198"/>
      <c r="O80" s="198"/>
      <c r="P80" s="198"/>
      <c r="Q80" s="198"/>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c r="AY80" s="199"/>
      <c r="AZ80" s="199"/>
      <c r="BA80" s="199"/>
      <c r="BB80" s="199"/>
      <c r="BC80" s="199"/>
      <c r="BD80" s="199"/>
      <c r="BE80" s="199"/>
      <c r="BF80" s="199"/>
      <c r="BG80" s="199"/>
      <c r="BH80" s="199"/>
      <c r="BI80" s="199"/>
      <c r="BJ80" s="199"/>
      <c r="BK80" s="199"/>
      <c r="BL80" s="199"/>
      <c r="BM80" s="199"/>
      <c r="BN80" s="199"/>
      <c r="BO80" s="199"/>
      <c r="BP80" s="199"/>
      <c r="BQ80" s="199"/>
      <c r="BR80" s="199"/>
      <c r="BS80" s="199"/>
      <c r="BT80" s="199"/>
      <c r="BU80" s="199"/>
      <c r="BV80" s="199"/>
      <c r="BW80" s="199"/>
      <c r="BX80" s="199"/>
      <c r="BY80" s="199"/>
      <c r="BZ80" s="199"/>
      <c r="CA80" s="199"/>
      <c r="CB80" s="199"/>
      <c r="CC80" s="199"/>
      <c r="CD80" s="199"/>
    </row>
    <row r="81" spans="3:82" ht="30" customHeight="1">
      <c r="C81" s="198"/>
      <c r="D81" s="198"/>
      <c r="E81" s="198"/>
      <c r="F81" s="198"/>
      <c r="G81" s="198"/>
      <c r="H81" s="198"/>
      <c r="I81" s="198"/>
      <c r="J81" s="198"/>
      <c r="K81" s="198"/>
      <c r="L81" s="198"/>
      <c r="M81" s="198"/>
      <c r="N81" s="198"/>
      <c r="O81" s="198"/>
      <c r="P81" s="198"/>
      <c r="Q81" s="198"/>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c r="AZ81" s="199"/>
      <c r="BA81" s="199"/>
      <c r="BB81" s="199"/>
      <c r="BC81" s="199"/>
      <c r="BD81" s="199"/>
      <c r="BE81" s="199"/>
      <c r="BF81" s="199"/>
      <c r="BG81" s="199"/>
      <c r="BH81" s="199"/>
      <c r="BI81" s="199"/>
      <c r="BJ81" s="199"/>
      <c r="BK81" s="199"/>
      <c r="BL81" s="199"/>
      <c r="BM81" s="199"/>
      <c r="BN81" s="199"/>
      <c r="BO81" s="199"/>
      <c r="BP81" s="199"/>
      <c r="BQ81" s="199"/>
      <c r="BR81" s="199"/>
      <c r="BS81" s="199"/>
      <c r="BT81" s="199"/>
      <c r="BU81" s="199"/>
      <c r="BV81" s="199"/>
      <c r="BW81" s="199"/>
      <c r="BX81" s="199"/>
      <c r="BY81" s="199"/>
      <c r="BZ81" s="199"/>
      <c r="CA81" s="199"/>
      <c r="CB81" s="199"/>
      <c r="CC81" s="199"/>
      <c r="CD81" s="199"/>
    </row>
    <row r="82" spans="3:82" ht="30" customHeight="1">
      <c r="C82" s="198"/>
      <c r="D82" s="198"/>
      <c r="E82" s="198"/>
      <c r="F82" s="198"/>
      <c r="G82" s="198"/>
      <c r="H82" s="198"/>
      <c r="I82" s="198"/>
      <c r="J82" s="198"/>
      <c r="K82" s="198"/>
      <c r="L82" s="198"/>
      <c r="M82" s="198"/>
      <c r="N82" s="198"/>
      <c r="O82" s="198"/>
      <c r="P82" s="198"/>
      <c r="Q82" s="198"/>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P82" s="199"/>
      <c r="AQ82" s="199"/>
      <c r="AR82" s="199"/>
      <c r="AS82" s="199"/>
      <c r="AT82" s="199"/>
      <c r="AU82" s="199"/>
      <c r="AV82" s="199"/>
      <c r="AW82" s="199"/>
      <c r="AX82" s="199"/>
      <c r="AY82" s="199"/>
      <c r="AZ82" s="199"/>
      <c r="BA82" s="199"/>
      <c r="BB82" s="199"/>
      <c r="BC82" s="199"/>
      <c r="BD82" s="199"/>
      <c r="BE82" s="199"/>
      <c r="BF82" s="199"/>
      <c r="BG82" s="199"/>
      <c r="BH82" s="199"/>
      <c r="BI82" s="199"/>
      <c r="BJ82" s="199"/>
      <c r="BK82" s="199"/>
      <c r="BL82" s="199"/>
      <c r="BM82" s="199"/>
      <c r="BN82" s="199"/>
      <c r="BO82" s="199"/>
      <c r="BP82" s="199"/>
      <c r="BQ82" s="199"/>
      <c r="BR82" s="199"/>
      <c r="BS82" s="199"/>
      <c r="BT82" s="199"/>
      <c r="BU82" s="199"/>
      <c r="BV82" s="199"/>
      <c r="BW82" s="199"/>
      <c r="BX82" s="199"/>
      <c r="BY82" s="199"/>
      <c r="BZ82" s="199"/>
      <c r="CA82" s="199"/>
      <c r="CB82" s="199"/>
      <c r="CC82" s="199"/>
      <c r="CD82" s="199"/>
    </row>
    <row r="83" spans="3:82" ht="30" customHeight="1">
      <c r="C83" s="198"/>
      <c r="D83" s="198"/>
      <c r="E83" s="198"/>
      <c r="F83" s="198"/>
      <c r="G83" s="198"/>
      <c r="H83" s="198"/>
      <c r="I83" s="198"/>
      <c r="J83" s="198"/>
      <c r="K83" s="198"/>
      <c r="L83" s="198"/>
      <c r="M83" s="198"/>
      <c r="N83" s="198"/>
      <c r="O83" s="198"/>
      <c r="P83" s="198"/>
      <c r="Q83" s="198"/>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199"/>
      <c r="AW83" s="199"/>
      <c r="AX83" s="199"/>
      <c r="AY83" s="199"/>
      <c r="AZ83" s="199"/>
      <c r="BA83" s="199"/>
      <c r="BB83" s="199"/>
      <c r="BC83" s="199"/>
      <c r="BD83" s="199"/>
      <c r="BE83" s="199"/>
      <c r="BF83" s="199"/>
      <c r="BG83" s="199"/>
      <c r="BH83" s="199"/>
      <c r="BI83" s="199"/>
      <c r="BJ83" s="199"/>
      <c r="BK83" s="199"/>
      <c r="BL83" s="199"/>
      <c r="BM83" s="199"/>
      <c r="BN83" s="199"/>
      <c r="BO83" s="199"/>
      <c r="BP83" s="199"/>
      <c r="BQ83" s="199"/>
      <c r="BR83" s="199"/>
      <c r="BS83" s="199"/>
      <c r="BT83" s="199"/>
      <c r="BU83" s="199"/>
      <c r="BV83" s="199"/>
      <c r="BW83" s="199"/>
      <c r="BX83" s="199"/>
      <c r="BY83" s="199"/>
      <c r="BZ83" s="199"/>
      <c r="CA83" s="199"/>
      <c r="CB83" s="199"/>
      <c r="CC83" s="199"/>
      <c r="CD83" s="199"/>
    </row>
    <row r="84" spans="3:82" ht="30" customHeight="1">
      <c r="C84" s="198"/>
      <c r="D84" s="198"/>
      <c r="E84" s="198"/>
      <c r="F84" s="198"/>
      <c r="G84" s="198"/>
      <c r="H84" s="198"/>
      <c r="I84" s="198"/>
      <c r="J84" s="198"/>
      <c r="K84" s="198"/>
      <c r="L84" s="198"/>
      <c r="M84" s="198"/>
      <c r="N84" s="198"/>
      <c r="O84" s="198"/>
      <c r="P84" s="198"/>
      <c r="Q84" s="198"/>
      <c r="R84" s="199"/>
      <c r="S84" s="199"/>
      <c r="T84" s="199"/>
      <c r="U84" s="199"/>
      <c r="V84" s="199"/>
      <c r="W84" s="199"/>
      <c r="X84" s="199"/>
      <c r="Y84" s="199"/>
      <c r="Z84" s="199"/>
      <c r="AA84" s="199"/>
      <c r="AB84" s="199"/>
      <c r="AC84" s="199"/>
      <c r="AD84" s="199"/>
      <c r="AE84" s="199"/>
      <c r="AF84" s="199"/>
      <c r="AG84" s="199"/>
      <c r="AH84" s="199"/>
      <c r="AI84" s="199"/>
      <c r="AJ84" s="199"/>
      <c r="AK84" s="199"/>
      <c r="AL84" s="199"/>
      <c r="AM84" s="199"/>
      <c r="AN84" s="199"/>
      <c r="AO84" s="199"/>
      <c r="AP84" s="199"/>
      <c r="AQ84" s="199"/>
      <c r="AR84" s="199"/>
      <c r="AS84" s="199"/>
      <c r="AT84" s="199"/>
      <c r="AU84" s="199"/>
      <c r="AV84" s="199"/>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199"/>
      <c r="CC84" s="199"/>
      <c r="CD84" s="199"/>
    </row>
    <row r="85" spans="3:82" ht="30" customHeight="1">
      <c r="C85" s="198"/>
      <c r="D85" s="198"/>
      <c r="E85" s="198"/>
      <c r="F85" s="198"/>
      <c r="G85" s="198"/>
      <c r="H85" s="198"/>
      <c r="I85" s="198"/>
      <c r="J85" s="198"/>
      <c r="K85" s="198"/>
      <c r="L85" s="198"/>
      <c r="M85" s="198"/>
      <c r="N85" s="198"/>
      <c r="O85" s="198"/>
      <c r="P85" s="198"/>
      <c r="Q85" s="198"/>
      <c r="R85" s="199"/>
      <c r="S85" s="199"/>
      <c r="T85" s="199"/>
      <c r="U85" s="199"/>
      <c r="V85" s="199"/>
      <c r="W85" s="199"/>
      <c r="X85" s="199"/>
      <c r="Y85" s="199"/>
      <c r="Z85" s="199"/>
      <c r="AA85" s="199"/>
      <c r="AB85" s="199"/>
      <c r="AC85" s="199"/>
      <c r="AD85" s="199"/>
      <c r="AE85" s="199"/>
      <c r="AF85" s="199"/>
      <c r="AG85" s="199"/>
      <c r="AH85" s="199"/>
      <c r="AI85" s="199"/>
      <c r="AJ85" s="199"/>
      <c r="AK85" s="199"/>
      <c r="AL85" s="199"/>
      <c r="AM85" s="199"/>
      <c r="AN85" s="199"/>
      <c r="AO85" s="199"/>
      <c r="AP85" s="199"/>
      <c r="AQ85" s="199"/>
      <c r="AR85" s="199"/>
      <c r="AS85" s="199"/>
      <c r="AT85" s="199"/>
      <c r="AU85" s="199"/>
      <c r="AV85" s="199"/>
      <c r="AW85" s="199"/>
      <c r="AX85" s="199"/>
      <c r="AY85" s="199"/>
      <c r="AZ85" s="199"/>
      <c r="BA85" s="199"/>
      <c r="BB85" s="199"/>
      <c r="BC85" s="199"/>
      <c r="BD85" s="199"/>
      <c r="BE85" s="199"/>
      <c r="BF85" s="199"/>
      <c r="BG85" s="199"/>
      <c r="BH85" s="199"/>
      <c r="BI85" s="199"/>
      <c r="BJ85" s="199"/>
      <c r="BK85" s="199"/>
      <c r="BL85" s="199"/>
      <c r="BM85" s="199"/>
      <c r="BN85" s="199"/>
      <c r="BO85" s="199"/>
      <c r="BP85" s="199"/>
      <c r="BQ85" s="199"/>
      <c r="BR85" s="199"/>
      <c r="BS85" s="199"/>
      <c r="BT85" s="199"/>
      <c r="BU85" s="199"/>
      <c r="BV85" s="199"/>
      <c r="BW85" s="199"/>
      <c r="BX85" s="199"/>
      <c r="BY85" s="199"/>
      <c r="BZ85" s="199"/>
      <c r="CA85" s="199"/>
      <c r="CB85" s="199"/>
      <c r="CC85" s="199"/>
      <c r="CD85" s="199"/>
    </row>
    <row r="86" spans="3:82" ht="30" customHeight="1">
      <c r="C86" s="198"/>
      <c r="D86" s="198"/>
      <c r="E86" s="198"/>
      <c r="F86" s="198"/>
      <c r="G86" s="198"/>
      <c r="H86" s="198"/>
      <c r="I86" s="198"/>
      <c r="J86" s="198"/>
      <c r="K86" s="198"/>
      <c r="L86" s="198"/>
      <c r="M86" s="198"/>
      <c r="N86" s="198"/>
      <c r="O86" s="198"/>
      <c r="P86" s="198"/>
      <c r="Q86" s="198"/>
      <c r="R86" s="199"/>
      <c r="S86" s="199"/>
      <c r="T86" s="199"/>
      <c r="U86" s="199"/>
      <c r="V86" s="199"/>
      <c r="W86" s="199"/>
      <c r="X86" s="199"/>
      <c r="Y86" s="199"/>
      <c r="Z86" s="199"/>
      <c r="AA86" s="199"/>
      <c r="AB86" s="199"/>
      <c r="AC86" s="199"/>
      <c r="AD86" s="199"/>
      <c r="AE86" s="199"/>
      <c r="AF86" s="199"/>
      <c r="AG86" s="199"/>
      <c r="AH86" s="199"/>
      <c r="AI86" s="199"/>
      <c r="AJ86" s="199"/>
      <c r="AK86" s="199"/>
      <c r="AL86" s="199"/>
      <c r="AM86" s="199"/>
      <c r="AN86" s="199"/>
      <c r="AO86" s="199"/>
      <c r="AP86" s="199"/>
      <c r="AQ86" s="199"/>
      <c r="AR86" s="199"/>
      <c r="AS86" s="199"/>
      <c r="AT86" s="199"/>
      <c r="AU86" s="199"/>
      <c r="AV86" s="199"/>
      <c r="AW86" s="199"/>
      <c r="AX86" s="199"/>
      <c r="AY86" s="199"/>
      <c r="AZ86" s="199"/>
      <c r="BA86" s="199"/>
      <c r="BB86" s="199"/>
      <c r="BC86" s="199"/>
      <c r="BD86" s="199"/>
      <c r="BE86" s="199"/>
      <c r="BF86" s="199"/>
      <c r="BG86" s="199"/>
      <c r="BH86" s="199"/>
      <c r="BI86" s="199"/>
      <c r="BJ86" s="199"/>
      <c r="BK86" s="199"/>
      <c r="BL86" s="199"/>
      <c r="BM86" s="199"/>
      <c r="BN86" s="199"/>
      <c r="BO86" s="199"/>
      <c r="BP86" s="199"/>
      <c r="BQ86" s="199"/>
      <c r="BR86" s="199"/>
      <c r="BS86" s="199"/>
      <c r="BT86" s="199"/>
      <c r="BU86" s="199"/>
      <c r="BV86" s="199"/>
      <c r="BW86" s="199"/>
      <c r="BX86" s="199"/>
      <c r="BY86" s="199"/>
      <c r="BZ86" s="199"/>
      <c r="CA86" s="199"/>
      <c r="CB86" s="199"/>
      <c r="CC86" s="199"/>
      <c r="CD86" s="199"/>
    </row>
    <row r="87" spans="3:82" ht="30" customHeight="1">
      <c r="C87" s="198"/>
      <c r="D87" s="198"/>
      <c r="E87" s="198"/>
      <c r="F87" s="198"/>
      <c r="G87" s="198"/>
      <c r="H87" s="198"/>
      <c r="I87" s="198"/>
      <c r="J87" s="198"/>
      <c r="K87" s="198"/>
      <c r="L87" s="198"/>
      <c r="M87" s="198"/>
      <c r="N87" s="198"/>
      <c r="O87" s="198"/>
      <c r="P87" s="198"/>
      <c r="Q87" s="198"/>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199"/>
      <c r="AP87" s="199"/>
      <c r="AQ87" s="199"/>
      <c r="AR87" s="199"/>
      <c r="AS87" s="199"/>
      <c r="AT87" s="199"/>
      <c r="AU87" s="199"/>
      <c r="AV87" s="199"/>
      <c r="AW87" s="199"/>
      <c r="AX87" s="199"/>
      <c r="AY87" s="199"/>
      <c r="AZ87" s="199"/>
      <c r="BA87" s="199"/>
      <c r="BB87" s="199"/>
      <c r="BC87" s="199"/>
      <c r="BD87" s="199"/>
      <c r="BE87" s="199"/>
      <c r="BF87" s="199"/>
      <c r="BG87" s="199"/>
      <c r="BH87" s="199"/>
      <c r="BI87" s="199"/>
      <c r="BJ87" s="199"/>
      <c r="BK87" s="199"/>
      <c r="BL87" s="199"/>
      <c r="BM87" s="199"/>
      <c r="BN87" s="199"/>
      <c r="BO87" s="199"/>
      <c r="BP87" s="199"/>
      <c r="BQ87" s="199"/>
      <c r="BR87" s="199"/>
      <c r="BS87" s="199"/>
      <c r="BT87" s="199"/>
      <c r="BU87" s="199"/>
      <c r="BV87" s="199"/>
      <c r="BW87" s="199"/>
      <c r="BX87" s="199"/>
      <c r="BY87" s="199"/>
      <c r="BZ87" s="199"/>
      <c r="CA87" s="199"/>
      <c r="CB87" s="199"/>
      <c r="CC87" s="199"/>
      <c r="CD87" s="199"/>
    </row>
    <row r="88" spans="3:82" ht="30" customHeight="1">
      <c r="C88" s="198"/>
      <c r="D88" s="198"/>
      <c r="E88" s="198"/>
      <c r="F88" s="198"/>
      <c r="G88" s="198"/>
      <c r="H88" s="198"/>
      <c r="I88" s="198"/>
      <c r="J88" s="198"/>
      <c r="K88" s="198"/>
      <c r="L88" s="198"/>
      <c r="M88" s="198"/>
      <c r="N88" s="198"/>
      <c r="O88" s="198"/>
      <c r="P88" s="198"/>
      <c r="Q88" s="198"/>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c r="AT88" s="199"/>
      <c r="AU88" s="199"/>
      <c r="AV88" s="199"/>
      <c r="AW88" s="199"/>
      <c r="AX88" s="199"/>
      <c r="AY88" s="199"/>
      <c r="AZ88" s="199"/>
      <c r="BA88" s="199"/>
      <c r="BB88" s="199"/>
      <c r="BC88" s="199"/>
      <c r="BD88" s="199"/>
      <c r="BE88" s="199"/>
      <c r="BF88" s="199"/>
      <c r="BG88" s="199"/>
      <c r="BH88" s="199"/>
      <c r="BI88" s="199"/>
      <c r="BJ88" s="199"/>
      <c r="BK88" s="199"/>
      <c r="BL88" s="199"/>
      <c r="BM88" s="199"/>
      <c r="BN88" s="199"/>
      <c r="BO88" s="199"/>
      <c r="BP88" s="199"/>
      <c r="BQ88" s="199"/>
      <c r="BR88" s="199"/>
      <c r="BS88" s="199"/>
      <c r="BT88" s="199"/>
      <c r="BU88" s="199"/>
      <c r="BV88" s="199"/>
      <c r="BW88" s="199"/>
      <c r="BX88" s="199"/>
      <c r="BY88" s="199"/>
      <c r="BZ88" s="199"/>
      <c r="CA88" s="199"/>
      <c r="CB88" s="199"/>
      <c r="CC88" s="199"/>
      <c r="CD88" s="199"/>
    </row>
    <row r="89" spans="3:82" ht="30" customHeight="1">
      <c r="C89" s="198"/>
      <c r="D89" s="198"/>
      <c r="E89" s="198"/>
      <c r="F89" s="198"/>
      <c r="G89" s="198"/>
      <c r="H89" s="198"/>
      <c r="I89" s="198"/>
      <c r="J89" s="198"/>
      <c r="K89" s="198"/>
      <c r="L89" s="198"/>
      <c r="M89" s="198"/>
      <c r="N89" s="198"/>
      <c r="O89" s="198"/>
      <c r="P89" s="198"/>
      <c r="Q89" s="198"/>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C89" s="199"/>
      <c r="BD89" s="199"/>
      <c r="BE89" s="199"/>
      <c r="BF89" s="199"/>
      <c r="BG89" s="199"/>
      <c r="BH89" s="199"/>
      <c r="BI89" s="199"/>
      <c r="BJ89" s="199"/>
      <c r="BK89" s="199"/>
      <c r="BL89" s="199"/>
      <c r="BM89" s="199"/>
      <c r="BN89" s="199"/>
      <c r="BO89" s="199"/>
      <c r="BP89" s="199"/>
      <c r="BQ89" s="199"/>
      <c r="BR89" s="199"/>
      <c r="BS89" s="199"/>
      <c r="BT89" s="199"/>
      <c r="BU89" s="199"/>
      <c r="BV89" s="199"/>
      <c r="BW89" s="199"/>
      <c r="BX89" s="199"/>
      <c r="BY89" s="199"/>
      <c r="BZ89" s="199"/>
      <c r="CA89" s="199"/>
      <c r="CB89" s="199"/>
      <c r="CC89" s="199"/>
      <c r="CD89" s="199"/>
    </row>
    <row r="90" spans="3:82" ht="30" customHeight="1">
      <c r="C90" s="198"/>
      <c r="D90" s="198"/>
      <c r="E90" s="198"/>
      <c r="F90" s="198"/>
      <c r="G90" s="198"/>
      <c r="H90" s="198"/>
      <c r="I90" s="198"/>
      <c r="J90" s="198"/>
      <c r="K90" s="198"/>
      <c r="L90" s="198"/>
      <c r="M90" s="198"/>
      <c r="N90" s="198"/>
      <c r="O90" s="198"/>
      <c r="P90" s="198"/>
      <c r="Q90" s="198"/>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199"/>
      <c r="BA90" s="199"/>
      <c r="BB90" s="199"/>
      <c r="BC90" s="199"/>
      <c r="BD90" s="199"/>
      <c r="BE90" s="199"/>
      <c r="BF90" s="199"/>
      <c r="BG90" s="199"/>
      <c r="BH90" s="199"/>
      <c r="BI90" s="199"/>
      <c r="BJ90" s="199"/>
      <c r="BK90" s="199"/>
      <c r="BL90" s="199"/>
      <c r="BM90" s="199"/>
      <c r="BN90" s="199"/>
      <c r="BO90" s="199"/>
      <c r="BP90" s="199"/>
      <c r="BQ90" s="199"/>
      <c r="BR90" s="199"/>
      <c r="BS90" s="199"/>
      <c r="BT90" s="199"/>
      <c r="BU90" s="199"/>
      <c r="BV90" s="199"/>
      <c r="BW90" s="199"/>
      <c r="BX90" s="199"/>
      <c r="BY90" s="199"/>
      <c r="BZ90" s="199"/>
      <c r="CA90" s="199"/>
      <c r="CB90" s="199"/>
      <c r="CC90" s="199"/>
      <c r="CD90" s="199"/>
    </row>
    <row r="91" spans="3:82" ht="30" customHeight="1">
      <c r="C91" s="198"/>
      <c r="D91" s="198"/>
      <c r="E91" s="198"/>
      <c r="F91" s="198"/>
      <c r="G91" s="198"/>
      <c r="H91" s="198"/>
      <c r="I91" s="198"/>
      <c r="J91" s="198"/>
      <c r="K91" s="198"/>
      <c r="L91" s="198"/>
      <c r="M91" s="198"/>
      <c r="N91" s="198"/>
      <c r="O91" s="198"/>
      <c r="P91" s="198"/>
      <c r="Q91" s="198"/>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199"/>
      <c r="BA91" s="199"/>
      <c r="BB91" s="199"/>
      <c r="BC91" s="199"/>
      <c r="BD91" s="199"/>
      <c r="BE91" s="199"/>
      <c r="BF91" s="199"/>
      <c r="BG91" s="199"/>
      <c r="BH91" s="199"/>
      <c r="BI91" s="199"/>
      <c r="BJ91" s="199"/>
      <c r="BK91" s="199"/>
      <c r="BL91" s="199"/>
      <c r="BM91" s="199"/>
      <c r="BN91" s="199"/>
      <c r="BO91" s="199"/>
      <c r="BP91" s="199"/>
      <c r="BQ91" s="199"/>
      <c r="BR91" s="199"/>
      <c r="BS91" s="199"/>
      <c r="BT91" s="199"/>
      <c r="BU91" s="199"/>
      <c r="BV91" s="199"/>
      <c r="BW91" s="199"/>
      <c r="BX91" s="199"/>
      <c r="BY91" s="199"/>
      <c r="BZ91" s="199"/>
      <c r="CA91" s="199"/>
      <c r="CB91" s="199"/>
      <c r="CC91" s="199"/>
      <c r="CD91" s="199"/>
    </row>
    <row r="92" spans="3:82" ht="30" customHeight="1">
      <c r="C92" s="198"/>
      <c r="D92" s="198"/>
      <c r="E92" s="198"/>
      <c r="F92" s="198"/>
      <c r="G92" s="198"/>
      <c r="H92" s="198"/>
      <c r="I92" s="198"/>
      <c r="J92" s="198"/>
      <c r="K92" s="198"/>
      <c r="L92" s="198"/>
      <c r="M92" s="198"/>
      <c r="N92" s="198"/>
      <c r="O92" s="198"/>
      <c r="P92" s="198"/>
      <c r="Q92" s="198"/>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c r="BP92" s="199"/>
      <c r="BQ92" s="199"/>
      <c r="BR92" s="199"/>
      <c r="BS92" s="199"/>
      <c r="BT92" s="199"/>
      <c r="BU92" s="199"/>
      <c r="BV92" s="199"/>
      <c r="BW92" s="199"/>
      <c r="BX92" s="199"/>
      <c r="BY92" s="199"/>
      <c r="BZ92" s="199"/>
      <c r="CA92" s="199"/>
      <c r="CB92" s="199"/>
      <c r="CC92" s="199"/>
      <c r="CD92" s="199"/>
    </row>
    <row r="93" spans="3:82" ht="30" customHeight="1">
      <c r="C93" s="198"/>
      <c r="D93" s="198"/>
      <c r="E93" s="198"/>
      <c r="F93" s="198"/>
      <c r="G93" s="198"/>
      <c r="H93" s="198"/>
      <c r="I93" s="198"/>
      <c r="J93" s="198"/>
      <c r="K93" s="198"/>
      <c r="L93" s="198"/>
      <c r="M93" s="198"/>
      <c r="N93" s="198"/>
      <c r="O93" s="198"/>
      <c r="P93" s="198"/>
      <c r="Q93" s="198"/>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9"/>
      <c r="AP93" s="199"/>
      <c r="AQ93" s="199"/>
      <c r="AR93" s="199"/>
      <c r="AS93" s="199"/>
      <c r="AT93" s="199"/>
      <c r="AU93" s="199"/>
      <c r="AV93" s="199"/>
      <c r="AW93" s="199"/>
      <c r="AX93" s="199"/>
      <c r="AY93" s="199"/>
      <c r="AZ93" s="199"/>
      <c r="BA93" s="199"/>
      <c r="BB93" s="199"/>
      <c r="BC93" s="199"/>
      <c r="BD93" s="199"/>
      <c r="BE93" s="199"/>
      <c r="BF93" s="199"/>
      <c r="BG93" s="199"/>
      <c r="BH93" s="199"/>
      <c r="BI93" s="199"/>
      <c r="BJ93" s="199"/>
      <c r="BK93" s="199"/>
      <c r="BL93" s="199"/>
      <c r="BM93" s="199"/>
      <c r="BN93" s="199"/>
      <c r="BO93" s="199"/>
      <c r="BP93" s="199"/>
      <c r="BQ93" s="199"/>
      <c r="BR93" s="199"/>
      <c r="BS93" s="199"/>
      <c r="BT93" s="199"/>
      <c r="BU93" s="199"/>
      <c r="BV93" s="199"/>
      <c r="BW93" s="199"/>
      <c r="BX93" s="199"/>
      <c r="BY93" s="199"/>
      <c r="BZ93" s="199"/>
      <c r="CA93" s="199"/>
      <c r="CB93" s="199"/>
      <c r="CC93" s="199"/>
      <c r="CD93" s="199"/>
    </row>
    <row r="94" spans="3:82" ht="30" customHeight="1">
      <c r="C94" s="198"/>
      <c r="D94" s="198"/>
      <c r="E94" s="198"/>
      <c r="F94" s="198"/>
      <c r="G94" s="198"/>
      <c r="H94" s="198"/>
      <c r="I94" s="198"/>
      <c r="J94" s="198"/>
      <c r="K94" s="198"/>
      <c r="L94" s="198"/>
      <c r="M94" s="198"/>
      <c r="N94" s="198"/>
      <c r="O94" s="198"/>
      <c r="P94" s="198"/>
      <c r="Q94" s="198"/>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199"/>
      <c r="BA94" s="199"/>
      <c r="BB94" s="199"/>
      <c r="BC94" s="199"/>
      <c r="BD94" s="199"/>
      <c r="BE94" s="199"/>
      <c r="BF94" s="199"/>
      <c r="BG94" s="199"/>
      <c r="BH94" s="199"/>
      <c r="BI94" s="199"/>
      <c r="BJ94" s="199"/>
      <c r="BK94" s="199"/>
      <c r="BL94" s="199"/>
      <c r="BM94" s="199"/>
      <c r="BN94" s="199"/>
      <c r="BO94" s="199"/>
      <c r="BP94" s="199"/>
      <c r="BQ94" s="199"/>
      <c r="BR94" s="199"/>
      <c r="BS94" s="199"/>
      <c r="BT94" s="199"/>
      <c r="BU94" s="199"/>
      <c r="BV94" s="199"/>
      <c r="BW94" s="199"/>
      <c r="BX94" s="199"/>
      <c r="BY94" s="199"/>
      <c r="BZ94" s="199"/>
      <c r="CA94" s="199"/>
      <c r="CB94" s="199"/>
      <c r="CC94" s="199"/>
      <c r="CD94" s="199"/>
    </row>
    <row r="95" spans="3:82" ht="30" customHeight="1">
      <c r="C95" s="198"/>
      <c r="D95" s="198"/>
      <c r="E95" s="198"/>
      <c r="F95" s="198"/>
      <c r="G95" s="198"/>
      <c r="H95" s="198"/>
      <c r="I95" s="198"/>
      <c r="J95" s="198"/>
      <c r="K95" s="198"/>
      <c r="L95" s="198"/>
      <c r="M95" s="198"/>
      <c r="N95" s="198"/>
      <c r="O95" s="198"/>
      <c r="P95" s="198"/>
      <c r="Q95" s="198"/>
      <c r="R95" s="199"/>
      <c r="S95" s="199"/>
      <c r="T95" s="199"/>
      <c r="U95" s="199"/>
      <c r="V95" s="199"/>
      <c r="W95" s="199"/>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199"/>
      <c r="BB95" s="199"/>
      <c r="BC95" s="199"/>
      <c r="BD95" s="199"/>
      <c r="BE95" s="199"/>
      <c r="BF95" s="199"/>
      <c r="BG95" s="199"/>
      <c r="BH95" s="199"/>
      <c r="BI95" s="199"/>
      <c r="BJ95" s="199"/>
      <c r="BK95" s="199"/>
      <c r="BL95" s="199"/>
      <c r="BM95" s="199"/>
      <c r="BN95" s="199"/>
      <c r="BO95" s="199"/>
      <c r="BP95" s="199"/>
      <c r="BQ95" s="199"/>
      <c r="BR95" s="199"/>
      <c r="BS95" s="199"/>
      <c r="BT95" s="199"/>
      <c r="BU95" s="199"/>
      <c r="BV95" s="199"/>
      <c r="BW95" s="199"/>
      <c r="BX95" s="199"/>
      <c r="BY95" s="199"/>
      <c r="BZ95" s="199"/>
      <c r="CA95" s="199"/>
      <c r="CB95" s="199"/>
      <c r="CC95" s="199"/>
      <c r="CD95" s="199"/>
    </row>
    <row r="96" spans="3:82" ht="30" customHeight="1">
      <c r="C96" s="198"/>
      <c r="D96" s="198"/>
      <c r="E96" s="198"/>
      <c r="F96" s="198"/>
      <c r="G96" s="198"/>
      <c r="H96" s="198"/>
      <c r="I96" s="198"/>
      <c r="J96" s="198"/>
      <c r="K96" s="198"/>
      <c r="L96" s="198"/>
      <c r="M96" s="198"/>
      <c r="N96" s="198"/>
      <c r="O96" s="198"/>
      <c r="P96" s="198"/>
      <c r="Q96" s="198"/>
      <c r="R96" s="199"/>
      <c r="S96" s="199"/>
      <c r="T96" s="199"/>
      <c r="U96" s="199"/>
      <c r="V96" s="199"/>
      <c r="W96" s="199"/>
      <c r="X96" s="199"/>
      <c r="Y96" s="199"/>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c r="AV96" s="199"/>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199"/>
      <c r="CC96" s="199"/>
      <c r="CD96" s="199"/>
    </row>
    <row r="97" spans="3:82" ht="30" customHeight="1">
      <c r="C97" s="198"/>
      <c r="D97" s="198"/>
      <c r="E97" s="198"/>
      <c r="F97" s="198"/>
      <c r="G97" s="198"/>
      <c r="H97" s="198"/>
      <c r="I97" s="198"/>
      <c r="J97" s="198"/>
      <c r="K97" s="198"/>
      <c r="L97" s="198"/>
      <c r="M97" s="198"/>
      <c r="N97" s="198"/>
      <c r="O97" s="198"/>
      <c r="P97" s="198"/>
      <c r="Q97" s="198"/>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199"/>
      <c r="CC97" s="199"/>
      <c r="CD97" s="199"/>
    </row>
    <row r="98" spans="3:82" ht="30" customHeight="1">
      <c r="C98" s="198"/>
      <c r="D98" s="198"/>
      <c r="E98" s="198"/>
      <c r="F98" s="198"/>
      <c r="G98" s="198"/>
      <c r="H98" s="198"/>
      <c r="I98" s="198"/>
      <c r="J98" s="198"/>
      <c r="K98" s="198"/>
      <c r="L98" s="198"/>
      <c r="M98" s="198"/>
      <c r="N98" s="198"/>
      <c r="O98" s="198"/>
      <c r="P98" s="198"/>
      <c r="Q98" s="198"/>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199"/>
      <c r="BA98" s="199"/>
      <c r="BB98" s="199"/>
      <c r="BC98" s="199"/>
      <c r="BD98" s="199"/>
      <c r="BE98" s="199"/>
      <c r="BF98" s="199"/>
      <c r="BG98" s="199"/>
      <c r="BH98" s="199"/>
      <c r="BI98" s="199"/>
      <c r="BJ98" s="199"/>
      <c r="BK98" s="199"/>
      <c r="BL98" s="199"/>
      <c r="BM98" s="199"/>
      <c r="BN98" s="199"/>
      <c r="BO98" s="199"/>
      <c r="BP98" s="199"/>
      <c r="BQ98" s="199"/>
      <c r="BR98" s="199"/>
      <c r="BS98" s="199"/>
      <c r="BT98" s="199"/>
      <c r="BU98" s="199"/>
      <c r="BV98" s="199"/>
      <c r="BW98" s="199"/>
      <c r="BX98" s="199"/>
      <c r="BY98" s="199"/>
      <c r="BZ98" s="199"/>
      <c r="CA98" s="199"/>
      <c r="CB98" s="199"/>
      <c r="CC98" s="199"/>
      <c r="CD98" s="199"/>
    </row>
    <row r="99" spans="3:82" ht="30" customHeight="1">
      <c r="C99" s="198"/>
      <c r="D99" s="198"/>
      <c r="E99" s="198"/>
      <c r="F99" s="198"/>
      <c r="G99" s="198"/>
      <c r="H99" s="198"/>
      <c r="I99" s="198"/>
      <c r="J99" s="198"/>
      <c r="K99" s="198"/>
      <c r="L99" s="198"/>
      <c r="M99" s="198"/>
      <c r="N99" s="198"/>
      <c r="O99" s="198"/>
      <c r="P99" s="198"/>
      <c r="Q99" s="198"/>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199"/>
      <c r="BA99" s="199"/>
      <c r="BB99" s="199"/>
      <c r="BC99" s="199"/>
      <c r="BD99" s="199"/>
      <c r="BE99" s="199"/>
      <c r="BF99" s="199"/>
      <c r="BG99" s="199"/>
      <c r="BH99" s="199"/>
      <c r="BI99" s="199"/>
      <c r="BJ99" s="199"/>
      <c r="BK99" s="199"/>
      <c r="BL99" s="199"/>
      <c r="BM99" s="199"/>
      <c r="BN99" s="199"/>
      <c r="BO99" s="199"/>
      <c r="BP99" s="199"/>
      <c r="BQ99" s="199"/>
      <c r="BR99" s="199"/>
      <c r="BS99" s="199"/>
      <c r="BT99" s="199"/>
      <c r="BU99" s="199"/>
      <c r="BV99" s="199"/>
      <c r="BW99" s="199"/>
      <c r="BX99" s="199"/>
      <c r="BY99" s="199"/>
      <c r="BZ99" s="199"/>
      <c r="CA99" s="199"/>
      <c r="CB99" s="199"/>
      <c r="CC99" s="199"/>
      <c r="CD99" s="199"/>
    </row>
    <row r="100" spans="3:82" ht="30" customHeight="1">
      <c r="C100" s="198"/>
      <c r="D100" s="198"/>
      <c r="E100" s="198"/>
      <c r="F100" s="198"/>
      <c r="G100" s="198"/>
      <c r="H100" s="198"/>
      <c r="I100" s="198"/>
      <c r="J100" s="198"/>
      <c r="K100" s="198"/>
      <c r="L100" s="198"/>
      <c r="M100" s="198"/>
      <c r="N100" s="198"/>
      <c r="O100" s="198"/>
      <c r="P100" s="198"/>
      <c r="Q100" s="198"/>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199"/>
      <c r="BA100" s="199"/>
      <c r="BB100" s="199"/>
      <c r="BC100" s="199"/>
      <c r="BD100" s="199"/>
      <c r="BE100" s="199"/>
      <c r="BF100" s="199"/>
      <c r="BG100" s="199"/>
      <c r="BH100" s="199"/>
      <c r="BI100" s="199"/>
      <c r="BJ100" s="199"/>
      <c r="BK100" s="199"/>
      <c r="BL100" s="199"/>
      <c r="BM100" s="199"/>
      <c r="BN100" s="199"/>
      <c r="BO100" s="199"/>
      <c r="BP100" s="199"/>
      <c r="BQ100" s="199"/>
      <c r="BR100" s="199"/>
      <c r="BS100" s="199"/>
      <c r="BT100" s="199"/>
      <c r="BU100" s="199"/>
      <c r="BV100" s="199"/>
      <c r="BW100" s="199"/>
      <c r="BX100" s="199"/>
      <c r="BY100" s="199"/>
      <c r="BZ100" s="199"/>
      <c r="CA100" s="199"/>
      <c r="CB100" s="199"/>
      <c r="CC100" s="199"/>
      <c r="CD100" s="199"/>
    </row>
    <row r="101" spans="3:82" ht="30" customHeight="1">
      <c r="C101" s="198"/>
      <c r="D101" s="198"/>
      <c r="E101" s="198"/>
      <c r="F101" s="198"/>
      <c r="G101" s="198"/>
      <c r="H101" s="198"/>
      <c r="I101" s="198"/>
      <c r="J101" s="198"/>
      <c r="K101" s="198"/>
      <c r="L101" s="198"/>
      <c r="M101" s="198"/>
      <c r="N101" s="198"/>
      <c r="O101" s="198"/>
      <c r="P101" s="198"/>
      <c r="Q101" s="198"/>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199"/>
      <c r="BA101" s="199"/>
      <c r="BB101" s="199"/>
      <c r="BC101" s="199"/>
      <c r="BD101" s="199"/>
      <c r="BE101" s="199"/>
      <c r="BF101" s="199"/>
      <c r="BG101" s="199"/>
      <c r="BH101" s="199"/>
      <c r="BI101" s="199"/>
      <c r="BJ101" s="199"/>
      <c r="BK101" s="199"/>
      <c r="BL101" s="199"/>
      <c r="BM101" s="199"/>
      <c r="BN101" s="199"/>
      <c r="BO101" s="199"/>
      <c r="BP101" s="199"/>
      <c r="BQ101" s="199"/>
      <c r="BR101" s="199"/>
      <c r="BS101" s="199"/>
      <c r="BT101" s="199"/>
      <c r="BU101" s="199"/>
      <c r="BV101" s="199"/>
      <c r="BW101" s="199"/>
      <c r="BX101" s="199"/>
      <c r="BY101" s="199"/>
      <c r="BZ101" s="199"/>
      <c r="CA101" s="199"/>
      <c r="CB101" s="199"/>
      <c r="CC101" s="199"/>
      <c r="CD101" s="199"/>
    </row>
    <row r="102" spans="3:82" ht="30" customHeight="1">
      <c r="C102" s="198"/>
      <c r="D102" s="198"/>
      <c r="E102" s="198"/>
      <c r="F102" s="198"/>
      <c r="G102" s="198"/>
      <c r="H102" s="198"/>
      <c r="I102" s="198"/>
      <c r="J102" s="198"/>
      <c r="K102" s="198"/>
      <c r="L102" s="198"/>
      <c r="M102" s="198"/>
      <c r="N102" s="198"/>
      <c r="O102" s="198"/>
      <c r="P102" s="198"/>
      <c r="Q102" s="198"/>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199"/>
      <c r="BA102" s="199"/>
      <c r="BB102" s="199"/>
      <c r="BC102" s="199"/>
      <c r="BD102" s="199"/>
      <c r="BE102" s="199"/>
      <c r="BF102" s="199"/>
      <c r="BG102" s="199"/>
      <c r="BH102" s="199"/>
      <c r="BI102" s="199"/>
      <c r="BJ102" s="199"/>
      <c r="BK102" s="199"/>
      <c r="BL102" s="199"/>
      <c r="BM102" s="199"/>
      <c r="BN102" s="199"/>
      <c r="BO102" s="199"/>
      <c r="BP102" s="199"/>
      <c r="BQ102" s="199"/>
      <c r="BR102" s="199"/>
      <c r="BS102" s="199"/>
      <c r="BT102" s="199"/>
      <c r="BU102" s="199"/>
      <c r="BV102" s="199"/>
      <c r="BW102" s="199"/>
      <c r="BX102" s="199"/>
      <c r="BY102" s="199"/>
      <c r="BZ102" s="199"/>
      <c r="CA102" s="199"/>
      <c r="CB102" s="199"/>
      <c r="CC102" s="199"/>
      <c r="CD102" s="199"/>
    </row>
    <row r="103" spans="3:82" ht="30" customHeight="1">
      <c r="C103" s="198"/>
      <c r="D103" s="198"/>
      <c r="E103" s="198"/>
      <c r="F103" s="198"/>
      <c r="G103" s="198"/>
      <c r="H103" s="198"/>
      <c r="I103" s="198"/>
      <c r="J103" s="198"/>
      <c r="K103" s="198"/>
      <c r="L103" s="198"/>
      <c r="M103" s="198"/>
      <c r="N103" s="198"/>
      <c r="O103" s="198"/>
      <c r="P103" s="198"/>
      <c r="Q103" s="198"/>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199"/>
      <c r="BD103" s="199"/>
      <c r="BE103" s="199"/>
      <c r="BF103" s="199"/>
      <c r="BG103" s="199"/>
      <c r="BH103" s="199"/>
      <c r="BI103" s="199"/>
      <c r="BJ103" s="199"/>
      <c r="BK103" s="199"/>
      <c r="BL103" s="199"/>
      <c r="BM103" s="199"/>
      <c r="BN103" s="199"/>
      <c r="BO103" s="199"/>
      <c r="BP103" s="199"/>
      <c r="BQ103" s="199"/>
      <c r="BR103" s="199"/>
      <c r="BS103" s="199"/>
      <c r="BT103" s="199"/>
      <c r="BU103" s="199"/>
      <c r="BV103" s="199"/>
      <c r="BW103" s="199"/>
      <c r="BX103" s="199"/>
      <c r="BY103" s="199"/>
      <c r="BZ103" s="199"/>
      <c r="CA103" s="199"/>
      <c r="CB103" s="199"/>
      <c r="CC103" s="199"/>
      <c r="CD103" s="199"/>
    </row>
    <row r="104" spans="3:82" ht="30" customHeight="1">
      <c r="C104" s="198"/>
      <c r="D104" s="198"/>
      <c r="E104" s="198"/>
      <c r="F104" s="198"/>
      <c r="G104" s="198"/>
      <c r="H104" s="198"/>
      <c r="I104" s="198"/>
      <c r="J104" s="198"/>
      <c r="K104" s="198"/>
      <c r="L104" s="198"/>
      <c r="M104" s="198"/>
      <c r="N104" s="198"/>
      <c r="O104" s="198"/>
      <c r="P104" s="198"/>
      <c r="Q104" s="198"/>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199"/>
      <c r="BA104" s="199"/>
      <c r="BB104" s="199"/>
      <c r="BC104" s="199"/>
      <c r="BD104" s="199"/>
      <c r="BE104" s="199"/>
      <c r="BF104" s="199"/>
      <c r="BG104" s="199"/>
      <c r="BH104" s="199"/>
      <c r="BI104" s="199"/>
      <c r="BJ104" s="199"/>
      <c r="BK104" s="199"/>
      <c r="BL104" s="199"/>
      <c r="BM104" s="199"/>
      <c r="BN104" s="199"/>
      <c r="BO104" s="199"/>
      <c r="BP104" s="199"/>
      <c r="BQ104" s="199"/>
      <c r="BR104" s="199"/>
      <c r="BS104" s="199"/>
      <c r="BT104" s="199"/>
      <c r="BU104" s="199"/>
      <c r="BV104" s="199"/>
      <c r="BW104" s="199"/>
      <c r="BX104" s="199"/>
      <c r="BY104" s="199"/>
      <c r="BZ104" s="199"/>
      <c r="CA104" s="199"/>
      <c r="CB104" s="199"/>
      <c r="CC104" s="199"/>
      <c r="CD104" s="199"/>
    </row>
    <row r="105" spans="3:82" ht="30" customHeight="1">
      <c r="C105" s="198"/>
      <c r="D105" s="198"/>
      <c r="E105" s="198"/>
      <c r="F105" s="198"/>
      <c r="G105" s="198"/>
      <c r="H105" s="198"/>
      <c r="I105" s="198"/>
      <c r="J105" s="198"/>
      <c r="K105" s="198"/>
      <c r="L105" s="198"/>
      <c r="M105" s="198"/>
      <c r="N105" s="198"/>
      <c r="O105" s="198"/>
      <c r="P105" s="198"/>
      <c r="Q105" s="198"/>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199"/>
      <c r="BB105" s="199"/>
      <c r="BC105" s="199"/>
      <c r="BD105" s="199"/>
      <c r="BE105" s="199"/>
      <c r="BF105" s="199"/>
      <c r="BG105" s="199"/>
      <c r="BH105" s="199"/>
      <c r="BI105" s="199"/>
      <c r="BJ105" s="199"/>
      <c r="BK105" s="199"/>
      <c r="BL105" s="199"/>
      <c r="BM105" s="199"/>
      <c r="BN105" s="199"/>
      <c r="BO105" s="199"/>
      <c r="BP105" s="199"/>
      <c r="BQ105" s="199"/>
      <c r="BR105" s="199"/>
      <c r="BS105" s="199"/>
      <c r="BT105" s="199"/>
      <c r="BU105" s="199"/>
      <c r="BV105" s="199"/>
      <c r="BW105" s="199"/>
      <c r="BX105" s="199"/>
      <c r="BY105" s="199"/>
      <c r="BZ105" s="199"/>
      <c r="CA105" s="199"/>
      <c r="CB105" s="199"/>
      <c r="CC105" s="199"/>
      <c r="CD105" s="199"/>
    </row>
    <row r="106" spans="3:82" ht="30" customHeight="1">
      <c r="C106" s="198"/>
      <c r="D106" s="198"/>
      <c r="E106" s="198"/>
      <c r="F106" s="198"/>
      <c r="G106" s="198"/>
      <c r="H106" s="198"/>
      <c r="I106" s="198"/>
      <c r="J106" s="198"/>
      <c r="K106" s="198"/>
      <c r="L106" s="198"/>
      <c r="M106" s="198"/>
      <c r="N106" s="198"/>
      <c r="O106" s="198"/>
      <c r="P106" s="198"/>
      <c r="Q106" s="198"/>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199"/>
      <c r="BA106" s="199"/>
      <c r="BB106" s="199"/>
      <c r="BC106" s="199"/>
      <c r="BD106" s="199"/>
      <c r="BE106" s="199"/>
      <c r="BF106" s="199"/>
      <c r="BG106" s="199"/>
      <c r="BH106" s="199"/>
      <c r="BI106" s="199"/>
      <c r="BJ106" s="199"/>
      <c r="BK106" s="199"/>
      <c r="BL106" s="199"/>
      <c r="BM106" s="199"/>
      <c r="BN106" s="199"/>
      <c r="BO106" s="199"/>
      <c r="BP106" s="199"/>
      <c r="BQ106" s="199"/>
      <c r="BR106" s="199"/>
      <c r="BS106" s="199"/>
      <c r="BT106" s="199"/>
      <c r="BU106" s="199"/>
      <c r="BV106" s="199"/>
      <c r="BW106" s="199"/>
      <c r="BX106" s="199"/>
      <c r="BY106" s="199"/>
      <c r="BZ106" s="199"/>
      <c r="CA106" s="199"/>
      <c r="CB106" s="199"/>
      <c r="CC106" s="199"/>
      <c r="CD106" s="199"/>
    </row>
    <row r="107" spans="3:82" ht="30" customHeight="1">
      <c r="C107" s="198"/>
      <c r="D107" s="198"/>
      <c r="E107" s="198"/>
      <c r="F107" s="198"/>
      <c r="G107" s="198"/>
      <c r="H107" s="198"/>
      <c r="I107" s="198"/>
      <c r="J107" s="198"/>
      <c r="K107" s="198"/>
      <c r="L107" s="198"/>
      <c r="M107" s="198"/>
      <c r="N107" s="198"/>
      <c r="O107" s="198"/>
      <c r="P107" s="198"/>
      <c r="Q107" s="198"/>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199"/>
      <c r="CC107" s="199"/>
      <c r="CD107" s="199"/>
    </row>
    <row r="108" spans="3:82" ht="30" customHeight="1">
      <c r="C108" s="198"/>
      <c r="D108" s="198"/>
      <c r="E108" s="198"/>
      <c r="F108" s="198"/>
      <c r="G108" s="198"/>
      <c r="H108" s="198"/>
      <c r="I108" s="198"/>
      <c r="J108" s="198"/>
      <c r="K108" s="198"/>
      <c r="L108" s="198"/>
      <c r="M108" s="198"/>
      <c r="N108" s="198"/>
      <c r="O108" s="198"/>
      <c r="P108" s="198"/>
      <c r="Q108" s="198"/>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199"/>
      <c r="BA108" s="199"/>
      <c r="BB108" s="199"/>
      <c r="BC108" s="199"/>
      <c r="BD108" s="199"/>
      <c r="BE108" s="199"/>
      <c r="BF108" s="199"/>
      <c r="BG108" s="199"/>
      <c r="BH108" s="199"/>
      <c r="BI108" s="199"/>
      <c r="BJ108" s="199"/>
      <c r="BK108" s="199"/>
      <c r="BL108" s="199"/>
      <c r="BM108" s="199"/>
      <c r="BN108" s="199"/>
      <c r="BO108" s="199"/>
      <c r="BP108" s="199"/>
      <c r="BQ108" s="199"/>
      <c r="BR108" s="199"/>
      <c r="BS108" s="199"/>
      <c r="BT108" s="199"/>
      <c r="BU108" s="199"/>
      <c r="BV108" s="199"/>
      <c r="BW108" s="199"/>
      <c r="BX108" s="199"/>
      <c r="BY108" s="199"/>
      <c r="BZ108" s="199"/>
      <c r="CA108" s="199"/>
      <c r="CB108" s="199"/>
      <c r="CC108" s="199"/>
      <c r="CD108" s="199"/>
    </row>
    <row r="109" spans="3:82" ht="30" customHeight="1">
      <c r="C109" s="198"/>
      <c r="D109" s="198"/>
      <c r="E109" s="198"/>
      <c r="F109" s="198"/>
      <c r="G109" s="198"/>
      <c r="H109" s="198"/>
      <c r="I109" s="198"/>
      <c r="J109" s="198"/>
      <c r="K109" s="198"/>
      <c r="L109" s="198"/>
      <c r="M109" s="198"/>
      <c r="N109" s="198"/>
      <c r="O109" s="198"/>
      <c r="P109" s="198"/>
      <c r="Q109" s="198"/>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199"/>
      <c r="CC109" s="199"/>
      <c r="CD109" s="199"/>
    </row>
    <row r="110" spans="3:82" ht="30" customHeight="1">
      <c r="C110" s="198"/>
      <c r="D110" s="198"/>
      <c r="E110" s="198"/>
      <c r="F110" s="198"/>
      <c r="G110" s="198"/>
      <c r="H110" s="198"/>
      <c r="I110" s="198"/>
      <c r="J110" s="198"/>
      <c r="K110" s="198"/>
      <c r="L110" s="198"/>
      <c r="M110" s="198"/>
      <c r="N110" s="198"/>
      <c r="O110" s="198"/>
      <c r="P110" s="198"/>
      <c r="Q110" s="198"/>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199"/>
      <c r="CC110" s="199"/>
      <c r="CD110" s="199"/>
    </row>
    <row r="111" spans="3:82" ht="30" customHeight="1">
      <c r="C111" s="198"/>
      <c r="D111" s="198"/>
      <c r="E111" s="198"/>
      <c r="F111" s="198"/>
      <c r="G111" s="198"/>
      <c r="H111" s="198"/>
      <c r="I111" s="198"/>
      <c r="J111" s="198"/>
      <c r="K111" s="198"/>
      <c r="L111" s="198"/>
      <c r="M111" s="198"/>
      <c r="N111" s="198"/>
      <c r="O111" s="198"/>
      <c r="P111" s="198"/>
      <c r="Q111" s="198"/>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99"/>
      <c r="AM111" s="199"/>
      <c r="AN111" s="199"/>
      <c r="AO111" s="199"/>
      <c r="AP111" s="199"/>
      <c r="AQ111" s="199"/>
      <c r="AR111" s="199"/>
      <c r="AS111" s="199"/>
      <c r="AT111" s="199"/>
      <c r="AU111" s="199"/>
      <c r="AV111" s="199"/>
      <c r="AW111" s="199"/>
      <c r="AX111" s="199"/>
      <c r="AY111" s="199"/>
      <c r="AZ111" s="199"/>
      <c r="BA111" s="199"/>
      <c r="BB111" s="199"/>
      <c r="BC111" s="199"/>
      <c r="BD111" s="199"/>
      <c r="BE111" s="199"/>
      <c r="BF111" s="199"/>
      <c r="BG111" s="199"/>
      <c r="BH111" s="199"/>
      <c r="BI111" s="199"/>
      <c r="BJ111" s="199"/>
      <c r="BK111" s="199"/>
      <c r="BL111" s="199"/>
      <c r="BM111" s="199"/>
      <c r="BN111" s="199"/>
      <c r="BO111" s="199"/>
      <c r="BP111" s="199"/>
      <c r="BQ111" s="199"/>
      <c r="BR111" s="199"/>
      <c r="BS111" s="199"/>
      <c r="BT111" s="199"/>
      <c r="BU111" s="199"/>
      <c r="BV111" s="199"/>
      <c r="BW111" s="199"/>
      <c r="BX111" s="199"/>
      <c r="BY111" s="199"/>
      <c r="BZ111" s="199"/>
      <c r="CA111" s="199"/>
      <c r="CB111" s="199"/>
      <c r="CC111" s="199"/>
      <c r="CD111" s="199"/>
    </row>
    <row r="112" spans="3:82" ht="30" customHeight="1">
      <c r="C112" s="198"/>
      <c r="D112" s="198"/>
      <c r="E112" s="198"/>
      <c r="F112" s="198"/>
      <c r="G112" s="198"/>
      <c r="H112" s="198"/>
      <c r="I112" s="198"/>
      <c r="J112" s="198"/>
      <c r="K112" s="198"/>
      <c r="L112" s="198"/>
      <c r="M112" s="198"/>
      <c r="N112" s="198"/>
      <c r="O112" s="198"/>
      <c r="P112" s="198"/>
      <c r="Q112" s="198"/>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199"/>
      <c r="AP112" s="199"/>
      <c r="AQ112" s="199"/>
      <c r="AR112" s="199"/>
      <c r="AS112" s="199"/>
      <c r="AT112" s="199"/>
      <c r="AU112" s="199"/>
      <c r="AV112" s="199"/>
      <c r="AW112" s="199"/>
      <c r="AX112" s="199"/>
      <c r="AY112" s="199"/>
      <c r="AZ112" s="199"/>
      <c r="BA112" s="199"/>
      <c r="BB112" s="199"/>
      <c r="BC112" s="199"/>
      <c r="BD112" s="199"/>
      <c r="BE112" s="199"/>
      <c r="BF112" s="199"/>
      <c r="BG112" s="199"/>
      <c r="BH112" s="199"/>
      <c r="BI112" s="199"/>
      <c r="BJ112" s="199"/>
      <c r="BK112" s="199"/>
      <c r="BL112" s="199"/>
      <c r="BM112" s="199"/>
      <c r="BN112" s="199"/>
      <c r="BO112" s="199"/>
      <c r="BP112" s="199"/>
      <c r="BQ112" s="199"/>
      <c r="BR112" s="199"/>
      <c r="BS112" s="199"/>
      <c r="BT112" s="199"/>
      <c r="BU112" s="199"/>
      <c r="BV112" s="199"/>
      <c r="BW112" s="199"/>
      <c r="BX112" s="199"/>
      <c r="BY112" s="199"/>
      <c r="BZ112" s="199"/>
      <c r="CA112" s="199"/>
      <c r="CB112" s="199"/>
      <c r="CC112" s="199"/>
      <c r="CD112" s="199"/>
    </row>
    <row r="113" spans="3:82" ht="30" customHeight="1">
      <c r="C113" s="198"/>
      <c r="D113" s="198"/>
      <c r="E113" s="198"/>
      <c r="F113" s="198"/>
      <c r="G113" s="198"/>
      <c r="H113" s="198"/>
      <c r="I113" s="198"/>
      <c r="J113" s="198"/>
      <c r="K113" s="198"/>
      <c r="L113" s="198"/>
      <c r="M113" s="198"/>
      <c r="N113" s="198"/>
      <c r="O113" s="198"/>
      <c r="P113" s="198"/>
      <c r="Q113" s="198"/>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199"/>
      <c r="AZ113" s="199"/>
      <c r="BA113" s="199"/>
      <c r="BB113" s="199"/>
      <c r="BC113" s="199"/>
      <c r="BD113" s="199"/>
      <c r="BE113" s="199"/>
      <c r="BF113" s="199"/>
      <c r="BG113" s="199"/>
      <c r="BH113" s="199"/>
      <c r="BI113" s="199"/>
      <c r="BJ113" s="199"/>
      <c r="BK113" s="199"/>
      <c r="BL113" s="199"/>
      <c r="BM113" s="199"/>
      <c r="BN113" s="199"/>
      <c r="BO113" s="199"/>
      <c r="BP113" s="199"/>
      <c r="BQ113" s="199"/>
      <c r="BR113" s="199"/>
      <c r="BS113" s="199"/>
      <c r="BT113" s="199"/>
      <c r="BU113" s="199"/>
      <c r="BV113" s="199"/>
      <c r="BW113" s="199"/>
      <c r="BX113" s="199"/>
      <c r="BY113" s="199"/>
      <c r="BZ113" s="199"/>
      <c r="CA113" s="199"/>
      <c r="CB113" s="199"/>
      <c r="CC113" s="199"/>
      <c r="CD113" s="199"/>
    </row>
    <row r="114" spans="3:82" ht="30" customHeight="1">
      <c r="C114" s="198"/>
      <c r="D114" s="198"/>
      <c r="E114" s="198"/>
      <c r="F114" s="198"/>
      <c r="G114" s="198"/>
      <c r="H114" s="198"/>
      <c r="I114" s="198"/>
      <c r="J114" s="198"/>
      <c r="K114" s="198"/>
      <c r="L114" s="198"/>
      <c r="M114" s="198"/>
      <c r="N114" s="198"/>
      <c r="O114" s="198"/>
      <c r="P114" s="198"/>
      <c r="Q114" s="198"/>
      <c r="R114" s="199"/>
      <c r="S114" s="199"/>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199"/>
      <c r="BA114" s="199"/>
      <c r="BB114" s="199"/>
      <c r="BC114" s="199"/>
      <c r="BD114" s="199"/>
      <c r="BE114" s="199"/>
      <c r="BF114" s="199"/>
      <c r="BG114" s="199"/>
      <c r="BH114" s="199"/>
      <c r="BI114" s="199"/>
      <c r="BJ114" s="199"/>
      <c r="BK114" s="199"/>
      <c r="BL114" s="199"/>
      <c r="BM114" s="199"/>
      <c r="BN114" s="199"/>
      <c r="BO114" s="199"/>
      <c r="BP114" s="199"/>
      <c r="BQ114" s="199"/>
      <c r="BR114" s="199"/>
      <c r="BS114" s="199"/>
      <c r="BT114" s="199"/>
      <c r="BU114" s="199"/>
      <c r="BV114" s="199"/>
      <c r="BW114" s="199"/>
      <c r="BX114" s="199"/>
      <c r="BY114" s="199"/>
      <c r="BZ114" s="199"/>
      <c r="CA114" s="199"/>
      <c r="CB114" s="199"/>
      <c r="CC114" s="199"/>
      <c r="CD114" s="199"/>
    </row>
    <row r="115" spans="3:82" ht="30" customHeight="1">
      <c r="C115" s="198"/>
      <c r="D115" s="198"/>
      <c r="E115" s="198"/>
      <c r="F115" s="198"/>
      <c r="G115" s="198"/>
      <c r="H115" s="198"/>
      <c r="I115" s="198"/>
      <c r="J115" s="198"/>
      <c r="K115" s="198"/>
      <c r="L115" s="198"/>
      <c r="M115" s="198"/>
      <c r="N115" s="198"/>
      <c r="O115" s="198"/>
      <c r="P115" s="198"/>
      <c r="Q115" s="198"/>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199"/>
      <c r="BA115" s="199"/>
      <c r="BB115" s="199"/>
      <c r="BC115" s="199"/>
      <c r="BD115" s="199"/>
      <c r="BE115" s="199"/>
      <c r="BF115" s="199"/>
      <c r="BG115" s="199"/>
      <c r="BH115" s="199"/>
      <c r="BI115" s="199"/>
      <c r="BJ115" s="199"/>
      <c r="BK115" s="199"/>
      <c r="BL115" s="199"/>
      <c r="BM115" s="199"/>
      <c r="BN115" s="199"/>
      <c r="BO115" s="199"/>
      <c r="BP115" s="199"/>
      <c r="BQ115" s="199"/>
      <c r="BR115" s="199"/>
      <c r="BS115" s="199"/>
      <c r="BT115" s="199"/>
      <c r="BU115" s="199"/>
      <c r="BV115" s="199"/>
      <c r="BW115" s="199"/>
      <c r="BX115" s="199"/>
      <c r="BY115" s="199"/>
      <c r="BZ115" s="199"/>
      <c r="CA115" s="199"/>
      <c r="CB115" s="199"/>
      <c r="CC115" s="199"/>
      <c r="CD115" s="199"/>
    </row>
    <row r="116" spans="3:82" ht="30" customHeight="1">
      <c r="C116" s="198"/>
      <c r="D116" s="198"/>
      <c r="E116" s="198"/>
      <c r="F116" s="198"/>
      <c r="G116" s="198"/>
      <c r="H116" s="198"/>
      <c r="I116" s="198"/>
      <c r="J116" s="198"/>
      <c r="K116" s="198"/>
      <c r="L116" s="198"/>
      <c r="M116" s="198"/>
      <c r="N116" s="198"/>
      <c r="O116" s="198"/>
      <c r="P116" s="198"/>
      <c r="Q116" s="198"/>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c r="AT116" s="199"/>
      <c r="AU116" s="199"/>
      <c r="AV116" s="199"/>
      <c r="AW116" s="199"/>
      <c r="AX116" s="199"/>
      <c r="AY116" s="199"/>
      <c r="AZ116" s="199"/>
      <c r="BA116" s="199"/>
      <c r="BB116" s="199"/>
      <c r="BC116" s="199"/>
      <c r="BD116" s="199"/>
      <c r="BE116" s="199"/>
      <c r="BF116" s="199"/>
      <c r="BG116" s="199"/>
      <c r="BH116" s="199"/>
      <c r="BI116" s="199"/>
      <c r="BJ116" s="199"/>
      <c r="BK116" s="199"/>
      <c r="BL116" s="199"/>
      <c r="BM116" s="199"/>
      <c r="BN116" s="199"/>
      <c r="BO116" s="199"/>
      <c r="BP116" s="199"/>
      <c r="BQ116" s="199"/>
      <c r="BR116" s="199"/>
      <c r="BS116" s="199"/>
      <c r="BT116" s="199"/>
      <c r="BU116" s="199"/>
      <c r="BV116" s="199"/>
      <c r="BW116" s="199"/>
      <c r="BX116" s="199"/>
      <c r="BY116" s="199"/>
      <c r="BZ116" s="199"/>
      <c r="CA116" s="199"/>
      <c r="CB116" s="199"/>
      <c r="CC116" s="199"/>
      <c r="CD116" s="199"/>
    </row>
    <row r="117" spans="3:82" ht="30" customHeight="1">
      <c r="C117" s="198"/>
      <c r="D117" s="198"/>
      <c r="E117" s="198"/>
      <c r="F117" s="198"/>
      <c r="G117" s="198"/>
      <c r="H117" s="198"/>
      <c r="I117" s="198"/>
      <c r="J117" s="198"/>
      <c r="K117" s="198"/>
      <c r="L117" s="198"/>
      <c r="M117" s="198"/>
      <c r="N117" s="198"/>
      <c r="O117" s="198"/>
      <c r="P117" s="198"/>
      <c r="Q117" s="198"/>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9"/>
      <c r="AP117" s="199"/>
      <c r="AQ117" s="199"/>
      <c r="AR117" s="199"/>
      <c r="AS117" s="199"/>
      <c r="AT117" s="199"/>
      <c r="AU117" s="199"/>
      <c r="AV117" s="199"/>
      <c r="AW117" s="199"/>
      <c r="AX117" s="199"/>
      <c r="AY117" s="199"/>
      <c r="AZ117" s="199"/>
      <c r="BA117" s="199"/>
      <c r="BB117" s="199"/>
      <c r="BC117" s="199"/>
      <c r="BD117" s="199"/>
      <c r="BE117" s="199"/>
      <c r="BF117" s="199"/>
      <c r="BG117" s="199"/>
      <c r="BH117" s="199"/>
      <c r="BI117" s="199"/>
      <c r="BJ117" s="199"/>
      <c r="BK117" s="199"/>
      <c r="BL117" s="199"/>
      <c r="BM117" s="199"/>
      <c r="BN117" s="199"/>
      <c r="BO117" s="199"/>
      <c r="BP117" s="199"/>
      <c r="BQ117" s="199"/>
      <c r="BR117" s="199"/>
      <c r="BS117" s="199"/>
      <c r="BT117" s="199"/>
      <c r="BU117" s="199"/>
      <c r="BV117" s="199"/>
      <c r="BW117" s="199"/>
      <c r="BX117" s="199"/>
      <c r="BY117" s="199"/>
      <c r="BZ117" s="199"/>
      <c r="CA117" s="199"/>
      <c r="CB117" s="199"/>
      <c r="CC117" s="199"/>
      <c r="CD117" s="199"/>
    </row>
    <row r="118" spans="3:82" ht="30" customHeight="1">
      <c r="C118" s="198"/>
      <c r="D118" s="198"/>
      <c r="E118" s="198"/>
      <c r="F118" s="198"/>
      <c r="G118" s="198"/>
      <c r="H118" s="198"/>
      <c r="I118" s="198"/>
      <c r="J118" s="198"/>
      <c r="K118" s="198"/>
      <c r="L118" s="198"/>
      <c r="M118" s="198"/>
      <c r="N118" s="198"/>
      <c r="O118" s="198"/>
      <c r="P118" s="198"/>
      <c r="Q118" s="198"/>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9"/>
      <c r="AP118" s="199"/>
      <c r="AQ118" s="199"/>
      <c r="AR118" s="199"/>
      <c r="AS118" s="199"/>
      <c r="AT118" s="199"/>
      <c r="AU118" s="199"/>
      <c r="AV118" s="199"/>
      <c r="AW118" s="199"/>
      <c r="AX118" s="199"/>
      <c r="AY118" s="199"/>
      <c r="AZ118" s="199"/>
      <c r="BA118" s="199"/>
      <c r="BB118" s="199"/>
      <c r="BC118" s="199"/>
      <c r="BD118" s="199"/>
      <c r="BE118" s="199"/>
      <c r="BF118" s="199"/>
      <c r="BG118" s="199"/>
      <c r="BH118" s="199"/>
      <c r="BI118" s="199"/>
      <c r="BJ118" s="199"/>
      <c r="BK118" s="199"/>
      <c r="BL118" s="199"/>
      <c r="BM118" s="199"/>
      <c r="BN118" s="199"/>
      <c r="BO118" s="199"/>
      <c r="BP118" s="199"/>
      <c r="BQ118" s="199"/>
      <c r="BR118" s="199"/>
      <c r="BS118" s="199"/>
      <c r="BT118" s="199"/>
      <c r="BU118" s="199"/>
      <c r="BV118" s="199"/>
      <c r="BW118" s="199"/>
      <c r="BX118" s="199"/>
      <c r="BY118" s="199"/>
      <c r="BZ118" s="199"/>
      <c r="CA118" s="199"/>
      <c r="CB118" s="199"/>
      <c r="CC118" s="199"/>
      <c r="CD118" s="199"/>
    </row>
    <row r="119" spans="3:82" ht="30" customHeight="1">
      <c r="C119" s="198"/>
      <c r="D119" s="198"/>
      <c r="E119" s="198"/>
      <c r="F119" s="198"/>
      <c r="G119" s="198"/>
      <c r="H119" s="198"/>
      <c r="I119" s="198"/>
      <c r="J119" s="198"/>
      <c r="K119" s="198"/>
      <c r="L119" s="198"/>
      <c r="M119" s="198"/>
      <c r="N119" s="198"/>
      <c r="O119" s="198"/>
      <c r="P119" s="198"/>
      <c r="Q119" s="198"/>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199"/>
      <c r="AZ119" s="199"/>
      <c r="BA119" s="199"/>
      <c r="BB119" s="199"/>
      <c r="BC119" s="199"/>
      <c r="BD119" s="199"/>
      <c r="BE119" s="199"/>
      <c r="BF119" s="199"/>
      <c r="BG119" s="199"/>
      <c r="BH119" s="199"/>
      <c r="BI119" s="199"/>
      <c r="BJ119" s="199"/>
      <c r="BK119" s="199"/>
      <c r="BL119" s="199"/>
      <c r="BM119" s="199"/>
      <c r="BN119" s="199"/>
      <c r="BO119" s="199"/>
      <c r="BP119" s="199"/>
      <c r="BQ119" s="199"/>
      <c r="BR119" s="199"/>
      <c r="BS119" s="199"/>
      <c r="BT119" s="199"/>
      <c r="BU119" s="199"/>
      <c r="BV119" s="199"/>
      <c r="BW119" s="199"/>
      <c r="BX119" s="199"/>
      <c r="BY119" s="199"/>
      <c r="BZ119" s="199"/>
      <c r="CA119" s="199"/>
      <c r="CB119" s="199"/>
      <c r="CC119" s="199"/>
      <c r="CD119" s="199"/>
    </row>
    <row r="120" spans="3:82" ht="30" customHeight="1">
      <c r="C120" s="198"/>
      <c r="D120" s="198"/>
      <c r="E120" s="198"/>
      <c r="F120" s="198"/>
      <c r="G120" s="198"/>
      <c r="H120" s="198"/>
      <c r="I120" s="198"/>
      <c r="J120" s="198"/>
      <c r="K120" s="198"/>
      <c r="L120" s="198"/>
      <c r="M120" s="198"/>
      <c r="N120" s="198"/>
      <c r="O120" s="198"/>
      <c r="P120" s="198"/>
      <c r="Q120" s="198"/>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9"/>
      <c r="AP120" s="199"/>
      <c r="AQ120" s="199"/>
      <c r="AR120" s="199"/>
      <c r="AS120" s="199"/>
      <c r="AT120" s="199"/>
      <c r="AU120" s="199"/>
      <c r="AV120" s="199"/>
      <c r="AW120" s="199"/>
      <c r="AX120" s="199"/>
      <c r="AY120" s="199"/>
      <c r="AZ120" s="199"/>
      <c r="BA120" s="199"/>
      <c r="BB120" s="199"/>
      <c r="BC120" s="199"/>
      <c r="BD120" s="199"/>
      <c r="BE120" s="199"/>
      <c r="BF120" s="199"/>
      <c r="BG120" s="199"/>
      <c r="BH120" s="199"/>
      <c r="BI120" s="199"/>
      <c r="BJ120" s="199"/>
      <c r="BK120" s="199"/>
      <c r="BL120" s="199"/>
      <c r="BM120" s="199"/>
      <c r="BN120" s="199"/>
      <c r="BO120" s="199"/>
      <c r="BP120" s="199"/>
      <c r="BQ120" s="199"/>
      <c r="BR120" s="199"/>
      <c r="BS120" s="199"/>
      <c r="BT120" s="199"/>
      <c r="BU120" s="199"/>
      <c r="BV120" s="199"/>
      <c r="BW120" s="199"/>
      <c r="BX120" s="199"/>
      <c r="BY120" s="199"/>
      <c r="BZ120" s="199"/>
      <c r="CA120" s="199"/>
      <c r="CB120" s="199"/>
      <c r="CC120" s="199"/>
      <c r="CD120" s="199"/>
    </row>
    <row r="121" spans="3:82" ht="30" customHeight="1">
      <c r="C121" s="198"/>
      <c r="D121" s="198"/>
      <c r="E121" s="198"/>
      <c r="F121" s="198"/>
      <c r="G121" s="198"/>
      <c r="H121" s="198"/>
      <c r="I121" s="198"/>
      <c r="J121" s="198"/>
      <c r="K121" s="198"/>
      <c r="L121" s="198"/>
      <c r="M121" s="198"/>
      <c r="N121" s="198"/>
      <c r="O121" s="198"/>
      <c r="P121" s="198"/>
      <c r="Q121" s="198"/>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c r="AT121" s="199"/>
      <c r="AU121" s="199"/>
      <c r="AV121" s="199"/>
      <c r="AW121" s="199"/>
      <c r="AX121" s="199"/>
      <c r="AY121" s="199"/>
      <c r="AZ121" s="199"/>
      <c r="BA121" s="199"/>
      <c r="BB121" s="199"/>
      <c r="BC121" s="199"/>
      <c r="BD121" s="199"/>
      <c r="BE121" s="199"/>
      <c r="BF121" s="199"/>
      <c r="BG121" s="199"/>
      <c r="BH121" s="199"/>
      <c r="BI121" s="199"/>
      <c r="BJ121" s="199"/>
      <c r="BK121" s="199"/>
      <c r="BL121" s="199"/>
      <c r="BM121" s="199"/>
      <c r="BN121" s="199"/>
      <c r="BO121" s="199"/>
      <c r="BP121" s="199"/>
      <c r="BQ121" s="199"/>
      <c r="BR121" s="199"/>
      <c r="BS121" s="199"/>
      <c r="BT121" s="199"/>
      <c r="BU121" s="199"/>
      <c r="BV121" s="199"/>
      <c r="BW121" s="199"/>
      <c r="BX121" s="199"/>
      <c r="BY121" s="199"/>
      <c r="BZ121" s="199"/>
      <c r="CA121" s="199"/>
      <c r="CB121" s="199"/>
      <c r="CC121" s="199"/>
      <c r="CD121" s="199"/>
    </row>
    <row r="122" spans="3:82" ht="30" customHeight="1">
      <c r="C122" s="198"/>
      <c r="D122" s="198"/>
      <c r="E122" s="198"/>
      <c r="F122" s="198"/>
      <c r="G122" s="198"/>
      <c r="H122" s="198"/>
      <c r="I122" s="198"/>
      <c r="J122" s="198"/>
      <c r="K122" s="198"/>
      <c r="L122" s="198"/>
      <c r="M122" s="198"/>
      <c r="N122" s="198"/>
      <c r="O122" s="198"/>
      <c r="P122" s="198"/>
      <c r="Q122" s="198"/>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P122" s="199"/>
      <c r="AQ122" s="199"/>
      <c r="AR122" s="199"/>
      <c r="AS122" s="199"/>
      <c r="AT122" s="199"/>
      <c r="AU122" s="199"/>
      <c r="AV122" s="199"/>
      <c r="AW122" s="199"/>
      <c r="AX122" s="199"/>
      <c r="AY122" s="199"/>
      <c r="AZ122" s="199"/>
      <c r="BA122" s="199"/>
      <c r="BB122" s="199"/>
      <c r="BC122" s="199"/>
      <c r="BD122" s="199"/>
      <c r="BE122" s="199"/>
      <c r="BF122" s="199"/>
      <c r="BG122" s="199"/>
      <c r="BH122" s="199"/>
      <c r="BI122" s="199"/>
      <c r="BJ122" s="199"/>
      <c r="BK122" s="199"/>
      <c r="BL122" s="199"/>
      <c r="BM122" s="199"/>
      <c r="BN122" s="199"/>
      <c r="BO122" s="199"/>
      <c r="BP122" s="199"/>
      <c r="BQ122" s="199"/>
      <c r="BR122" s="199"/>
      <c r="BS122" s="199"/>
      <c r="BT122" s="199"/>
      <c r="BU122" s="199"/>
      <c r="BV122" s="199"/>
      <c r="BW122" s="199"/>
      <c r="BX122" s="199"/>
      <c r="BY122" s="199"/>
      <c r="BZ122" s="199"/>
      <c r="CA122" s="199"/>
      <c r="CB122" s="199"/>
      <c r="CC122" s="199"/>
      <c r="CD122" s="199"/>
    </row>
    <row r="123" spans="3:82" ht="30" customHeight="1">
      <c r="C123" s="198"/>
      <c r="D123" s="198"/>
      <c r="E123" s="198"/>
      <c r="F123" s="198"/>
      <c r="G123" s="198"/>
      <c r="H123" s="198"/>
      <c r="I123" s="198"/>
      <c r="J123" s="198"/>
      <c r="K123" s="198"/>
      <c r="L123" s="198"/>
      <c r="M123" s="198"/>
      <c r="N123" s="198"/>
      <c r="O123" s="198"/>
      <c r="P123" s="198"/>
      <c r="Q123" s="198"/>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199"/>
      <c r="AZ123" s="199"/>
      <c r="BA123" s="199"/>
      <c r="BB123" s="199"/>
      <c r="BC123" s="199"/>
      <c r="BD123" s="199"/>
      <c r="BE123" s="199"/>
      <c r="BF123" s="199"/>
      <c r="BG123" s="199"/>
      <c r="BH123" s="199"/>
      <c r="BI123" s="199"/>
      <c r="BJ123" s="199"/>
      <c r="BK123" s="199"/>
      <c r="BL123" s="199"/>
      <c r="BM123" s="199"/>
      <c r="BN123" s="199"/>
      <c r="BO123" s="199"/>
      <c r="BP123" s="199"/>
      <c r="BQ123" s="199"/>
      <c r="BR123" s="199"/>
      <c r="BS123" s="199"/>
      <c r="BT123" s="199"/>
      <c r="BU123" s="199"/>
      <c r="BV123" s="199"/>
      <c r="BW123" s="199"/>
      <c r="BX123" s="199"/>
      <c r="BY123" s="199"/>
      <c r="BZ123" s="199"/>
      <c r="CA123" s="199"/>
      <c r="CB123" s="199"/>
      <c r="CC123" s="199"/>
      <c r="CD123" s="199"/>
    </row>
    <row r="124" spans="3:82" ht="30" customHeight="1">
      <c r="C124" s="198"/>
      <c r="D124" s="198"/>
      <c r="E124" s="198"/>
      <c r="F124" s="198"/>
      <c r="G124" s="198"/>
      <c r="H124" s="198"/>
      <c r="I124" s="198"/>
      <c r="J124" s="198"/>
      <c r="K124" s="198"/>
      <c r="L124" s="198"/>
      <c r="M124" s="198"/>
      <c r="N124" s="198"/>
      <c r="O124" s="198"/>
      <c r="P124" s="198"/>
      <c r="Q124" s="198"/>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c r="AY124" s="199"/>
      <c r="AZ124" s="199"/>
      <c r="BA124" s="199"/>
      <c r="BB124" s="199"/>
      <c r="BC124" s="199"/>
      <c r="BD124" s="199"/>
      <c r="BE124" s="199"/>
      <c r="BF124" s="199"/>
      <c r="BG124" s="199"/>
      <c r="BH124" s="199"/>
      <c r="BI124" s="199"/>
      <c r="BJ124" s="199"/>
      <c r="BK124" s="199"/>
      <c r="BL124" s="199"/>
      <c r="BM124" s="199"/>
      <c r="BN124" s="199"/>
      <c r="BO124" s="199"/>
      <c r="BP124" s="199"/>
      <c r="BQ124" s="199"/>
      <c r="BR124" s="199"/>
      <c r="BS124" s="199"/>
      <c r="BT124" s="199"/>
      <c r="BU124" s="199"/>
      <c r="BV124" s="199"/>
      <c r="BW124" s="199"/>
      <c r="BX124" s="199"/>
      <c r="BY124" s="199"/>
      <c r="BZ124" s="199"/>
      <c r="CA124" s="199"/>
      <c r="CB124" s="199"/>
      <c r="CC124" s="199"/>
      <c r="CD124" s="199"/>
    </row>
    <row r="125" spans="3:82" ht="30" customHeight="1">
      <c r="C125" s="198"/>
      <c r="D125" s="198"/>
      <c r="E125" s="198"/>
      <c r="F125" s="198"/>
      <c r="G125" s="198"/>
      <c r="H125" s="198"/>
      <c r="I125" s="198"/>
      <c r="J125" s="198"/>
      <c r="K125" s="198"/>
      <c r="L125" s="198"/>
      <c r="M125" s="198"/>
      <c r="N125" s="198"/>
      <c r="O125" s="198"/>
      <c r="P125" s="198"/>
      <c r="Q125" s="198"/>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199"/>
      <c r="AZ125" s="199"/>
      <c r="BA125" s="199"/>
      <c r="BB125" s="199"/>
      <c r="BC125" s="199"/>
      <c r="BD125" s="199"/>
      <c r="BE125" s="199"/>
      <c r="BF125" s="199"/>
      <c r="BG125" s="199"/>
      <c r="BH125" s="199"/>
      <c r="BI125" s="199"/>
      <c r="BJ125" s="199"/>
      <c r="BK125" s="199"/>
      <c r="BL125" s="199"/>
      <c r="BM125" s="199"/>
      <c r="BN125" s="199"/>
      <c r="BO125" s="199"/>
      <c r="BP125" s="199"/>
      <c r="BQ125" s="199"/>
      <c r="BR125" s="199"/>
      <c r="BS125" s="199"/>
      <c r="BT125" s="199"/>
      <c r="BU125" s="199"/>
      <c r="BV125" s="199"/>
      <c r="BW125" s="199"/>
      <c r="BX125" s="199"/>
      <c r="BY125" s="199"/>
      <c r="BZ125" s="199"/>
      <c r="CA125" s="199"/>
      <c r="CB125" s="199"/>
      <c r="CC125" s="199"/>
      <c r="CD125" s="199"/>
    </row>
    <row r="126" spans="3:82">
      <c r="C126" s="198"/>
      <c r="D126" s="198"/>
      <c r="E126" s="198"/>
      <c r="F126" s="198"/>
      <c r="G126" s="198"/>
      <c r="H126" s="198"/>
      <c r="I126" s="198"/>
      <c r="J126" s="198"/>
      <c r="K126" s="198"/>
      <c r="L126" s="198"/>
      <c r="M126" s="198"/>
      <c r="N126" s="198"/>
      <c r="O126" s="198"/>
      <c r="P126" s="198"/>
      <c r="Q126" s="198"/>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199"/>
      <c r="AY126" s="199"/>
      <c r="AZ126" s="199"/>
      <c r="BA126" s="199"/>
      <c r="BB126" s="199"/>
      <c r="BC126" s="199"/>
      <c r="BD126" s="199"/>
      <c r="BE126" s="199"/>
      <c r="BF126" s="199"/>
      <c r="BG126" s="199"/>
      <c r="BH126" s="199"/>
      <c r="BI126" s="199"/>
      <c r="BJ126" s="199"/>
      <c r="BK126" s="199"/>
      <c r="BL126" s="199"/>
      <c r="BM126" s="199"/>
      <c r="BN126" s="199"/>
      <c r="BO126" s="199"/>
      <c r="BP126" s="199"/>
      <c r="BQ126" s="199"/>
      <c r="BR126" s="199"/>
      <c r="BS126" s="199"/>
      <c r="BT126" s="199"/>
      <c r="BU126" s="199"/>
      <c r="BV126" s="199"/>
      <c r="BW126" s="199"/>
      <c r="BX126" s="199"/>
      <c r="BY126" s="199"/>
      <c r="BZ126" s="199"/>
      <c r="CA126" s="199"/>
      <c r="CB126" s="199"/>
      <c r="CC126" s="199"/>
      <c r="CD126" s="199"/>
    </row>
    <row r="127" spans="3:82">
      <c r="C127" s="198"/>
      <c r="D127" s="198"/>
      <c r="E127" s="198"/>
      <c r="F127" s="198"/>
      <c r="G127" s="198"/>
      <c r="H127" s="198"/>
      <c r="I127" s="198"/>
      <c r="J127" s="198"/>
      <c r="K127" s="198"/>
      <c r="L127" s="198"/>
      <c r="M127" s="198"/>
      <c r="N127" s="198"/>
      <c r="O127" s="198"/>
      <c r="P127" s="198"/>
      <c r="Q127" s="198"/>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199"/>
      <c r="AZ127" s="199"/>
      <c r="BA127" s="199"/>
      <c r="BB127" s="199"/>
      <c r="BC127" s="199"/>
      <c r="BD127" s="199"/>
      <c r="BE127" s="199"/>
      <c r="BF127" s="199"/>
      <c r="BG127" s="199"/>
      <c r="BH127" s="199"/>
      <c r="BI127" s="199"/>
      <c r="BJ127" s="199"/>
      <c r="BK127" s="199"/>
      <c r="BL127" s="199"/>
      <c r="BM127" s="199"/>
      <c r="BN127" s="199"/>
      <c r="BO127" s="199"/>
      <c r="BP127" s="199"/>
      <c r="BQ127" s="199"/>
      <c r="BR127" s="199"/>
      <c r="BS127" s="199"/>
      <c r="BT127" s="199"/>
      <c r="BU127" s="199"/>
      <c r="BV127" s="199"/>
      <c r="BW127" s="199"/>
      <c r="BX127" s="199"/>
      <c r="BY127" s="199"/>
      <c r="BZ127" s="199"/>
      <c r="CA127" s="199"/>
      <c r="CB127" s="199"/>
      <c r="CC127" s="199"/>
      <c r="CD127" s="199"/>
    </row>
    <row r="128" spans="3:82">
      <c r="C128" s="198"/>
      <c r="D128" s="198"/>
      <c r="E128" s="198"/>
      <c r="F128" s="198"/>
      <c r="G128" s="198"/>
      <c r="H128" s="198"/>
      <c r="I128" s="198"/>
      <c r="J128" s="198"/>
      <c r="K128" s="198"/>
      <c r="L128" s="198"/>
      <c r="M128" s="198"/>
      <c r="N128" s="198"/>
      <c r="O128" s="198"/>
      <c r="P128" s="198"/>
      <c r="Q128" s="198"/>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9"/>
      <c r="AP128" s="199"/>
      <c r="AQ128" s="199"/>
      <c r="AR128" s="199"/>
      <c r="AS128" s="199"/>
      <c r="AT128" s="199"/>
      <c r="AU128" s="199"/>
      <c r="AV128" s="199"/>
      <c r="AW128" s="199"/>
      <c r="AX128" s="199"/>
      <c r="AY128" s="199"/>
      <c r="AZ128" s="199"/>
      <c r="BA128" s="199"/>
      <c r="BB128" s="199"/>
      <c r="BC128" s="199"/>
      <c r="BD128" s="199"/>
      <c r="BE128" s="199"/>
      <c r="BF128" s="199"/>
      <c r="BG128" s="199"/>
      <c r="BH128" s="199"/>
      <c r="BI128" s="199"/>
      <c r="BJ128" s="199"/>
      <c r="BK128" s="199"/>
      <c r="BL128" s="199"/>
      <c r="BM128" s="199"/>
      <c r="BN128" s="199"/>
      <c r="BO128" s="199"/>
      <c r="BP128" s="199"/>
      <c r="BQ128" s="199"/>
      <c r="BR128" s="199"/>
      <c r="BS128" s="199"/>
      <c r="BT128" s="199"/>
      <c r="BU128" s="199"/>
      <c r="BV128" s="199"/>
      <c r="BW128" s="199"/>
      <c r="BX128" s="199"/>
      <c r="BY128" s="199"/>
      <c r="BZ128" s="199"/>
      <c r="CA128" s="199"/>
      <c r="CB128" s="199"/>
      <c r="CC128" s="199"/>
      <c r="CD128" s="199"/>
    </row>
    <row r="129" spans="3:82">
      <c r="C129" s="198"/>
      <c r="D129" s="198"/>
      <c r="E129" s="198"/>
      <c r="F129" s="198"/>
      <c r="G129" s="198"/>
      <c r="H129" s="198"/>
      <c r="I129" s="198"/>
      <c r="J129" s="198"/>
      <c r="K129" s="198"/>
      <c r="L129" s="198"/>
      <c r="M129" s="198"/>
      <c r="N129" s="198"/>
      <c r="O129" s="198"/>
      <c r="P129" s="198"/>
      <c r="Q129" s="198"/>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199"/>
      <c r="AY129" s="199"/>
      <c r="AZ129" s="199"/>
      <c r="BA129" s="199"/>
      <c r="BB129" s="199"/>
      <c r="BC129" s="199"/>
      <c r="BD129" s="199"/>
      <c r="BE129" s="199"/>
      <c r="BF129" s="199"/>
      <c r="BG129" s="199"/>
      <c r="BH129" s="199"/>
      <c r="BI129" s="199"/>
      <c r="BJ129" s="199"/>
      <c r="BK129" s="199"/>
      <c r="BL129" s="199"/>
      <c r="BM129" s="199"/>
      <c r="BN129" s="199"/>
      <c r="BO129" s="199"/>
      <c r="BP129" s="199"/>
      <c r="BQ129" s="199"/>
      <c r="BR129" s="199"/>
      <c r="BS129" s="199"/>
      <c r="BT129" s="199"/>
      <c r="BU129" s="199"/>
      <c r="BV129" s="199"/>
      <c r="BW129" s="199"/>
      <c r="BX129" s="199"/>
      <c r="BY129" s="199"/>
      <c r="BZ129" s="199"/>
      <c r="CA129" s="199"/>
      <c r="CB129" s="199"/>
      <c r="CC129" s="199"/>
      <c r="CD129" s="199"/>
    </row>
    <row r="130" spans="3:82">
      <c r="C130" s="198"/>
      <c r="D130" s="198"/>
      <c r="E130" s="198"/>
      <c r="F130" s="198"/>
      <c r="G130" s="198"/>
      <c r="H130" s="198"/>
      <c r="I130" s="198"/>
      <c r="J130" s="198"/>
      <c r="K130" s="198"/>
      <c r="L130" s="198"/>
      <c r="M130" s="198"/>
      <c r="N130" s="198"/>
      <c r="O130" s="198"/>
      <c r="P130" s="198"/>
      <c r="Q130" s="198"/>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199"/>
      <c r="AY130" s="199"/>
      <c r="AZ130" s="199"/>
      <c r="BA130" s="199"/>
      <c r="BB130" s="199"/>
      <c r="BC130" s="199"/>
      <c r="BD130" s="199"/>
      <c r="BE130" s="199"/>
      <c r="BF130" s="199"/>
      <c r="BG130" s="199"/>
      <c r="BH130" s="199"/>
      <c r="BI130" s="199"/>
      <c r="BJ130" s="199"/>
      <c r="BK130" s="199"/>
      <c r="BL130" s="199"/>
      <c r="BM130" s="199"/>
      <c r="BN130" s="199"/>
      <c r="BO130" s="199"/>
      <c r="BP130" s="199"/>
      <c r="BQ130" s="199"/>
      <c r="BR130" s="199"/>
      <c r="BS130" s="199"/>
      <c r="BT130" s="199"/>
      <c r="BU130" s="199"/>
      <c r="BV130" s="199"/>
      <c r="BW130" s="199"/>
      <c r="BX130" s="199"/>
      <c r="BY130" s="199"/>
      <c r="BZ130" s="199"/>
      <c r="CA130" s="199"/>
      <c r="CB130" s="199"/>
      <c r="CC130" s="199"/>
      <c r="CD130" s="199"/>
    </row>
    <row r="131" spans="3:82">
      <c r="C131" s="198"/>
      <c r="D131" s="198"/>
      <c r="E131" s="198"/>
      <c r="F131" s="198"/>
      <c r="G131" s="198"/>
      <c r="H131" s="198"/>
      <c r="I131" s="198"/>
      <c r="J131" s="198"/>
      <c r="K131" s="198"/>
      <c r="L131" s="198"/>
      <c r="M131" s="198"/>
      <c r="N131" s="198"/>
      <c r="O131" s="198"/>
      <c r="P131" s="198"/>
      <c r="Q131" s="198"/>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199"/>
      <c r="AY131" s="199"/>
      <c r="AZ131" s="199"/>
      <c r="BA131" s="199"/>
      <c r="BB131" s="199"/>
      <c r="BC131" s="199"/>
      <c r="BD131" s="199"/>
      <c r="BE131" s="199"/>
      <c r="BF131" s="199"/>
      <c r="BG131" s="199"/>
      <c r="BH131" s="199"/>
      <c r="BI131" s="199"/>
      <c r="BJ131" s="199"/>
      <c r="BK131" s="199"/>
      <c r="BL131" s="199"/>
      <c r="BM131" s="199"/>
      <c r="BN131" s="199"/>
      <c r="BO131" s="199"/>
      <c r="BP131" s="199"/>
      <c r="BQ131" s="199"/>
      <c r="BR131" s="199"/>
      <c r="BS131" s="199"/>
      <c r="BT131" s="199"/>
      <c r="BU131" s="199"/>
      <c r="BV131" s="199"/>
      <c r="BW131" s="199"/>
      <c r="BX131" s="199"/>
      <c r="BY131" s="199"/>
      <c r="BZ131" s="199"/>
      <c r="CA131" s="199"/>
      <c r="CB131" s="199"/>
      <c r="CC131" s="199"/>
      <c r="CD131" s="199"/>
    </row>
    <row r="132" spans="3:82">
      <c r="C132" s="198"/>
      <c r="D132" s="198"/>
      <c r="E132" s="198"/>
      <c r="F132" s="198"/>
      <c r="G132" s="198"/>
      <c r="H132" s="198"/>
      <c r="I132" s="198"/>
      <c r="J132" s="198"/>
      <c r="K132" s="198"/>
      <c r="L132" s="198"/>
      <c r="M132" s="198"/>
      <c r="N132" s="198"/>
      <c r="O132" s="198"/>
      <c r="P132" s="198"/>
      <c r="Q132" s="198"/>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199"/>
      <c r="BA132" s="199"/>
      <c r="BB132" s="199"/>
      <c r="BC132" s="199"/>
      <c r="BD132" s="199"/>
      <c r="BE132" s="199"/>
      <c r="BF132" s="199"/>
      <c r="BG132" s="199"/>
      <c r="BH132" s="199"/>
      <c r="BI132" s="199"/>
      <c r="BJ132" s="199"/>
      <c r="BK132" s="199"/>
      <c r="BL132" s="199"/>
      <c r="BM132" s="199"/>
      <c r="BN132" s="199"/>
      <c r="BO132" s="199"/>
      <c r="BP132" s="199"/>
      <c r="BQ132" s="199"/>
      <c r="BR132" s="199"/>
      <c r="BS132" s="199"/>
      <c r="BT132" s="199"/>
      <c r="BU132" s="199"/>
      <c r="BV132" s="199"/>
      <c r="BW132" s="199"/>
      <c r="BX132" s="199"/>
      <c r="BY132" s="199"/>
      <c r="BZ132" s="199"/>
      <c r="CA132" s="199"/>
      <c r="CB132" s="199"/>
      <c r="CC132" s="199"/>
      <c r="CD132" s="199"/>
    </row>
    <row r="133" spans="3:82">
      <c r="C133" s="198"/>
      <c r="D133" s="198"/>
      <c r="E133" s="198"/>
      <c r="F133" s="198"/>
      <c r="G133" s="198"/>
      <c r="H133" s="198"/>
      <c r="I133" s="198"/>
      <c r="J133" s="198"/>
      <c r="K133" s="198"/>
      <c r="L133" s="198"/>
      <c r="M133" s="198"/>
      <c r="N133" s="198"/>
      <c r="O133" s="198"/>
      <c r="P133" s="198"/>
      <c r="Q133" s="198"/>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9"/>
      <c r="AP133" s="199"/>
      <c r="AQ133" s="199"/>
      <c r="AR133" s="199"/>
      <c r="AS133" s="199"/>
      <c r="AT133" s="199"/>
      <c r="AU133" s="199"/>
      <c r="AV133" s="199"/>
      <c r="AW133" s="199"/>
      <c r="AX133" s="199"/>
      <c r="AY133" s="199"/>
      <c r="AZ133" s="199"/>
      <c r="BA133" s="199"/>
      <c r="BB133" s="199"/>
      <c r="BC133" s="199"/>
      <c r="BD133" s="199"/>
      <c r="BE133" s="199"/>
      <c r="BF133" s="199"/>
      <c r="BG133" s="199"/>
      <c r="BH133" s="199"/>
      <c r="BI133" s="199"/>
      <c r="BJ133" s="199"/>
      <c r="BK133" s="199"/>
      <c r="BL133" s="199"/>
      <c r="BM133" s="199"/>
      <c r="BN133" s="199"/>
      <c r="BO133" s="199"/>
      <c r="BP133" s="199"/>
      <c r="BQ133" s="199"/>
      <c r="BR133" s="199"/>
      <c r="BS133" s="199"/>
      <c r="BT133" s="199"/>
      <c r="BU133" s="199"/>
      <c r="BV133" s="199"/>
      <c r="BW133" s="199"/>
      <c r="BX133" s="199"/>
      <c r="BY133" s="199"/>
      <c r="BZ133" s="199"/>
      <c r="CA133" s="199"/>
      <c r="CB133" s="199"/>
      <c r="CC133" s="199"/>
      <c r="CD133" s="199"/>
    </row>
    <row r="134" spans="3:82">
      <c r="C134" s="198"/>
      <c r="D134" s="198"/>
      <c r="E134" s="198"/>
      <c r="F134" s="198"/>
      <c r="G134" s="198"/>
      <c r="H134" s="198"/>
      <c r="I134" s="198"/>
      <c r="J134" s="198"/>
      <c r="K134" s="198"/>
      <c r="L134" s="198"/>
      <c r="M134" s="198"/>
      <c r="N134" s="198"/>
      <c r="O134" s="198"/>
      <c r="P134" s="198"/>
      <c r="Q134" s="198"/>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9"/>
      <c r="AP134" s="199"/>
      <c r="AQ134" s="199"/>
      <c r="AR134" s="199"/>
      <c r="AS134" s="199"/>
      <c r="AT134" s="199"/>
      <c r="AU134" s="199"/>
      <c r="AV134" s="199"/>
      <c r="AW134" s="199"/>
      <c r="AX134" s="199"/>
      <c r="AY134" s="199"/>
      <c r="AZ134" s="199"/>
      <c r="BA134" s="199"/>
      <c r="BB134" s="199"/>
      <c r="BC134" s="199"/>
      <c r="BD134" s="199"/>
      <c r="BE134" s="199"/>
      <c r="BF134" s="199"/>
      <c r="BG134" s="199"/>
      <c r="BH134" s="199"/>
      <c r="BI134" s="199"/>
      <c r="BJ134" s="199"/>
      <c r="BK134" s="199"/>
      <c r="BL134" s="199"/>
      <c r="BM134" s="199"/>
      <c r="BN134" s="199"/>
      <c r="BO134" s="199"/>
      <c r="BP134" s="199"/>
      <c r="BQ134" s="199"/>
      <c r="BR134" s="199"/>
      <c r="BS134" s="199"/>
      <c r="BT134" s="199"/>
      <c r="BU134" s="199"/>
      <c r="BV134" s="199"/>
      <c r="BW134" s="199"/>
      <c r="BX134" s="199"/>
      <c r="BY134" s="199"/>
      <c r="BZ134" s="199"/>
      <c r="CA134" s="199"/>
      <c r="CB134" s="199"/>
      <c r="CC134" s="199"/>
      <c r="CD134" s="199"/>
    </row>
    <row r="135" spans="3:82">
      <c r="C135" s="198"/>
      <c r="D135" s="198"/>
      <c r="E135" s="198"/>
      <c r="F135" s="198"/>
      <c r="G135" s="198"/>
      <c r="H135" s="198"/>
      <c r="I135" s="198"/>
      <c r="J135" s="198"/>
      <c r="K135" s="198"/>
      <c r="L135" s="198"/>
      <c r="M135" s="198"/>
      <c r="N135" s="198"/>
      <c r="O135" s="198"/>
      <c r="P135" s="198"/>
      <c r="Q135" s="198"/>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9"/>
      <c r="AP135" s="199"/>
      <c r="AQ135" s="199"/>
      <c r="AR135" s="199"/>
      <c r="AS135" s="199"/>
      <c r="AT135" s="199"/>
      <c r="AU135" s="199"/>
      <c r="AV135" s="199"/>
      <c r="AW135" s="199"/>
      <c r="AX135" s="199"/>
      <c r="AY135" s="199"/>
      <c r="AZ135" s="199"/>
      <c r="BA135" s="199"/>
      <c r="BB135" s="199"/>
      <c r="BC135" s="199"/>
      <c r="BD135" s="199"/>
      <c r="BE135" s="199"/>
      <c r="BF135" s="199"/>
      <c r="BG135" s="199"/>
      <c r="BH135" s="199"/>
      <c r="BI135" s="199"/>
      <c r="BJ135" s="199"/>
      <c r="BK135" s="199"/>
      <c r="BL135" s="199"/>
      <c r="BM135" s="199"/>
      <c r="BN135" s="199"/>
      <c r="BO135" s="199"/>
      <c r="BP135" s="199"/>
      <c r="BQ135" s="199"/>
      <c r="BR135" s="199"/>
      <c r="BS135" s="199"/>
      <c r="BT135" s="199"/>
      <c r="BU135" s="199"/>
      <c r="BV135" s="199"/>
      <c r="BW135" s="199"/>
      <c r="BX135" s="199"/>
      <c r="BY135" s="199"/>
      <c r="BZ135" s="199"/>
      <c r="CA135" s="199"/>
      <c r="CB135" s="199"/>
      <c r="CC135" s="199"/>
      <c r="CD135" s="199"/>
    </row>
    <row r="136" spans="3:82">
      <c r="C136" s="198"/>
      <c r="D136" s="198"/>
      <c r="E136" s="198"/>
      <c r="F136" s="198"/>
      <c r="G136" s="198"/>
      <c r="H136" s="198"/>
      <c r="I136" s="198"/>
      <c r="J136" s="198"/>
      <c r="K136" s="198"/>
      <c r="L136" s="198"/>
      <c r="M136" s="198"/>
      <c r="N136" s="198"/>
      <c r="O136" s="198"/>
      <c r="P136" s="198"/>
      <c r="Q136" s="198"/>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9"/>
      <c r="AP136" s="199"/>
      <c r="AQ136" s="199"/>
      <c r="AR136" s="199"/>
      <c r="AS136" s="199"/>
      <c r="AT136" s="199"/>
      <c r="AU136" s="199"/>
      <c r="AV136" s="199"/>
      <c r="AW136" s="199"/>
      <c r="AX136" s="199"/>
      <c r="AY136" s="199"/>
      <c r="AZ136" s="199"/>
      <c r="BA136" s="199"/>
      <c r="BB136" s="199"/>
      <c r="BC136" s="199"/>
      <c r="BD136" s="199"/>
      <c r="BE136" s="199"/>
      <c r="BF136" s="199"/>
      <c r="BG136" s="199"/>
      <c r="BH136" s="199"/>
      <c r="BI136" s="199"/>
      <c r="BJ136" s="199"/>
      <c r="BK136" s="199"/>
      <c r="BL136" s="199"/>
      <c r="BM136" s="199"/>
      <c r="BN136" s="199"/>
      <c r="BO136" s="199"/>
      <c r="BP136" s="199"/>
      <c r="BQ136" s="199"/>
      <c r="BR136" s="199"/>
      <c r="BS136" s="199"/>
      <c r="BT136" s="199"/>
      <c r="BU136" s="199"/>
      <c r="BV136" s="199"/>
      <c r="BW136" s="199"/>
      <c r="BX136" s="199"/>
      <c r="BY136" s="199"/>
      <c r="BZ136" s="199"/>
      <c r="CA136" s="199"/>
      <c r="CB136" s="199"/>
      <c r="CC136" s="199"/>
      <c r="CD136" s="199"/>
    </row>
    <row r="137" spans="3:82">
      <c r="C137" s="198"/>
      <c r="D137" s="198"/>
      <c r="E137" s="198"/>
      <c r="F137" s="198"/>
      <c r="G137" s="198"/>
      <c r="H137" s="198"/>
      <c r="I137" s="198"/>
      <c r="J137" s="198"/>
      <c r="K137" s="198"/>
      <c r="L137" s="198"/>
      <c r="M137" s="198"/>
      <c r="N137" s="198"/>
      <c r="O137" s="198"/>
      <c r="P137" s="198"/>
      <c r="Q137" s="198"/>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9"/>
      <c r="AP137" s="199"/>
      <c r="AQ137" s="199"/>
      <c r="AR137" s="199"/>
      <c r="AS137" s="199"/>
      <c r="AT137" s="199"/>
      <c r="AU137" s="199"/>
      <c r="AV137" s="199"/>
      <c r="AW137" s="199"/>
      <c r="AX137" s="199"/>
      <c r="AY137" s="199"/>
      <c r="AZ137" s="199"/>
      <c r="BA137" s="199"/>
      <c r="BB137" s="199"/>
      <c r="BC137" s="199"/>
      <c r="BD137" s="199"/>
      <c r="BE137" s="199"/>
      <c r="BF137" s="199"/>
      <c r="BG137" s="199"/>
      <c r="BH137" s="199"/>
      <c r="BI137" s="199"/>
      <c r="BJ137" s="199"/>
      <c r="BK137" s="199"/>
      <c r="BL137" s="199"/>
      <c r="BM137" s="199"/>
      <c r="BN137" s="199"/>
      <c r="BO137" s="199"/>
      <c r="BP137" s="199"/>
      <c r="BQ137" s="199"/>
      <c r="BR137" s="199"/>
      <c r="BS137" s="199"/>
      <c r="BT137" s="199"/>
      <c r="BU137" s="199"/>
      <c r="BV137" s="199"/>
      <c r="BW137" s="199"/>
      <c r="BX137" s="199"/>
      <c r="BY137" s="199"/>
      <c r="BZ137" s="199"/>
      <c r="CA137" s="199"/>
      <c r="CB137" s="199"/>
      <c r="CC137" s="199"/>
      <c r="CD137" s="199"/>
    </row>
    <row r="138" spans="3:82">
      <c r="C138" s="198"/>
      <c r="D138" s="198"/>
      <c r="E138" s="198"/>
      <c r="F138" s="198"/>
      <c r="G138" s="198"/>
      <c r="H138" s="198"/>
      <c r="I138" s="198"/>
      <c r="J138" s="198"/>
      <c r="K138" s="198"/>
      <c r="L138" s="198"/>
      <c r="M138" s="198"/>
      <c r="N138" s="198"/>
      <c r="O138" s="198"/>
      <c r="P138" s="198"/>
      <c r="Q138" s="198"/>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9"/>
      <c r="AP138" s="199"/>
      <c r="AQ138" s="199"/>
      <c r="AR138" s="199"/>
      <c r="AS138" s="199"/>
      <c r="AT138" s="199"/>
      <c r="AU138" s="199"/>
      <c r="AV138" s="199"/>
      <c r="AW138" s="199"/>
      <c r="AX138" s="199"/>
      <c r="AY138" s="199"/>
      <c r="AZ138" s="199"/>
      <c r="BA138" s="199"/>
      <c r="BB138" s="199"/>
      <c r="BC138" s="199"/>
      <c r="BD138" s="199"/>
      <c r="BE138" s="199"/>
      <c r="BF138" s="199"/>
      <c r="BG138" s="199"/>
      <c r="BH138" s="199"/>
      <c r="BI138" s="199"/>
      <c r="BJ138" s="199"/>
      <c r="BK138" s="199"/>
      <c r="BL138" s="199"/>
      <c r="BM138" s="199"/>
      <c r="BN138" s="199"/>
      <c r="BO138" s="199"/>
      <c r="BP138" s="199"/>
      <c r="BQ138" s="199"/>
      <c r="BR138" s="199"/>
      <c r="BS138" s="199"/>
      <c r="BT138" s="199"/>
      <c r="BU138" s="199"/>
      <c r="BV138" s="199"/>
      <c r="BW138" s="199"/>
      <c r="BX138" s="199"/>
      <c r="BY138" s="199"/>
      <c r="BZ138" s="199"/>
      <c r="CA138" s="199"/>
      <c r="CB138" s="199"/>
      <c r="CC138" s="199"/>
      <c r="CD138" s="199"/>
    </row>
    <row r="139" spans="3:82">
      <c r="C139" s="198"/>
      <c r="D139" s="198"/>
      <c r="E139" s="198"/>
      <c r="F139" s="198"/>
      <c r="G139" s="198"/>
      <c r="H139" s="198"/>
      <c r="I139" s="198"/>
      <c r="J139" s="198"/>
      <c r="K139" s="198"/>
      <c r="L139" s="198"/>
      <c r="M139" s="198"/>
      <c r="N139" s="198"/>
      <c r="O139" s="198"/>
      <c r="P139" s="198"/>
      <c r="Q139" s="198"/>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9"/>
      <c r="AP139" s="199"/>
      <c r="AQ139" s="199"/>
      <c r="AR139" s="199"/>
      <c r="AS139" s="199"/>
      <c r="AT139" s="199"/>
      <c r="AU139" s="199"/>
      <c r="AV139" s="199"/>
      <c r="AW139" s="199"/>
      <c r="AX139" s="199"/>
      <c r="AY139" s="199"/>
      <c r="AZ139" s="199"/>
      <c r="BA139" s="199"/>
      <c r="BB139" s="199"/>
      <c r="BC139" s="199"/>
      <c r="BD139" s="199"/>
      <c r="BE139" s="199"/>
      <c r="BF139" s="199"/>
      <c r="BG139" s="199"/>
      <c r="BH139" s="199"/>
      <c r="BI139" s="199"/>
      <c r="BJ139" s="199"/>
      <c r="BK139" s="199"/>
      <c r="BL139" s="199"/>
      <c r="BM139" s="199"/>
      <c r="BN139" s="199"/>
      <c r="BO139" s="199"/>
      <c r="BP139" s="199"/>
      <c r="BQ139" s="199"/>
      <c r="BR139" s="199"/>
      <c r="BS139" s="199"/>
      <c r="BT139" s="199"/>
      <c r="BU139" s="199"/>
      <c r="BV139" s="199"/>
      <c r="BW139" s="199"/>
      <c r="BX139" s="199"/>
      <c r="BY139" s="199"/>
      <c r="BZ139" s="199"/>
      <c r="CA139" s="199"/>
      <c r="CB139" s="199"/>
      <c r="CC139" s="199"/>
      <c r="CD139" s="199"/>
    </row>
    <row r="140" spans="3:82">
      <c r="C140" s="198"/>
      <c r="D140" s="198"/>
      <c r="E140" s="198"/>
      <c r="F140" s="198"/>
      <c r="G140" s="198"/>
      <c r="H140" s="198"/>
      <c r="I140" s="198"/>
      <c r="J140" s="198"/>
      <c r="K140" s="198"/>
      <c r="L140" s="198"/>
      <c r="M140" s="198"/>
      <c r="N140" s="198"/>
      <c r="O140" s="198"/>
      <c r="P140" s="198"/>
      <c r="Q140" s="198"/>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9"/>
      <c r="AP140" s="199"/>
      <c r="AQ140" s="199"/>
      <c r="AR140" s="199"/>
      <c r="AS140" s="199"/>
      <c r="AT140" s="199"/>
      <c r="AU140" s="199"/>
      <c r="AV140" s="199"/>
      <c r="AW140" s="199"/>
      <c r="AX140" s="199"/>
      <c r="AY140" s="199"/>
      <c r="AZ140" s="199"/>
      <c r="BA140" s="199"/>
      <c r="BB140" s="199"/>
      <c r="BC140" s="199"/>
      <c r="BD140" s="199"/>
      <c r="BE140" s="199"/>
      <c r="BF140" s="199"/>
      <c r="BG140" s="199"/>
      <c r="BH140" s="199"/>
      <c r="BI140" s="199"/>
      <c r="BJ140" s="199"/>
      <c r="BK140" s="199"/>
      <c r="BL140" s="199"/>
      <c r="BM140" s="199"/>
      <c r="BN140" s="199"/>
      <c r="BO140" s="199"/>
      <c r="BP140" s="199"/>
      <c r="BQ140" s="199"/>
      <c r="BR140" s="199"/>
      <c r="BS140" s="199"/>
      <c r="BT140" s="199"/>
      <c r="BU140" s="199"/>
      <c r="BV140" s="199"/>
      <c r="BW140" s="199"/>
      <c r="BX140" s="199"/>
      <c r="BY140" s="199"/>
      <c r="BZ140" s="199"/>
      <c r="CA140" s="199"/>
      <c r="CB140" s="199"/>
      <c r="CC140" s="199"/>
      <c r="CD140" s="199"/>
    </row>
    <row r="141" spans="3:82">
      <c r="C141" s="198"/>
      <c r="D141" s="198"/>
      <c r="E141" s="198"/>
      <c r="F141" s="198"/>
      <c r="G141" s="198"/>
      <c r="H141" s="198"/>
      <c r="I141" s="198"/>
      <c r="J141" s="198"/>
      <c r="K141" s="198"/>
      <c r="L141" s="198"/>
      <c r="M141" s="198"/>
      <c r="N141" s="198"/>
      <c r="O141" s="198"/>
      <c r="P141" s="198"/>
      <c r="Q141" s="198"/>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9"/>
      <c r="AP141" s="199"/>
      <c r="AQ141" s="199"/>
      <c r="AR141" s="199"/>
      <c r="AS141" s="199"/>
      <c r="AT141" s="199"/>
      <c r="AU141" s="199"/>
      <c r="AV141" s="199"/>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199"/>
      <c r="CC141" s="199"/>
      <c r="CD141" s="199"/>
    </row>
    <row r="142" spans="3:82">
      <c r="C142" s="198"/>
      <c r="D142" s="198"/>
      <c r="E142" s="198"/>
      <c r="F142" s="198"/>
      <c r="G142" s="198"/>
      <c r="H142" s="198"/>
      <c r="I142" s="198"/>
      <c r="J142" s="198"/>
      <c r="K142" s="198"/>
      <c r="L142" s="198"/>
      <c r="M142" s="198"/>
      <c r="N142" s="198"/>
      <c r="O142" s="198"/>
      <c r="P142" s="198"/>
      <c r="Q142" s="198"/>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9"/>
      <c r="AP142" s="199"/>
      <c r="AQ142" s="199"/>
      <c r="AR142" s="199"/>
      <c r="AS142" s="199"/>
      <c r="AT142" s="199"/>
      <c r="AU142" s="199"/>
      <c r="AV142" s="199"/>
      <c r="AW142" s="199"/>
      <c r="AX142" s="199"/>
      <c r="AY142" s="199"/>
      <c r="AZ142" s="199"/>
      <c r="BA142" s="199"/>
      <c r="BB142" s="199"/>
      <c r="BC142" s="199"/>
      <c r="BD142" s="199"/>
      <c r="BE142" s="199"/>
      <c r="BF142" s="199"/>
      <c r="BG142" s="199"/>
      <c r="BH142" s="199"/>
      <c r="BI142" s="199"/>
      <c r="BJ142" s="199"/>
      <c r="BK142" s="199"/>
      <c r="BL142" s="199"/>
      <c r="BM142" s="199"/>
      <c r="BN142" s="199"/>
      <c r="BO142" s="199"/>
      <c r="BP142" s="199"/>
      <c r="BQ142" s="199"/>
      <c r="BR142" s="199"/>
      <c r="BS142" s="199"/>
      <c r="BT142" s="199"/>
      <c r="BU142" s="199"/>
      <c r="BV142" s="199"/>
      <c r="BW142" s="199"/>
      <c r="BX142" s="199"/>
      <c r="BY142" s="199"/>
      <c r="BZ142" s="199"/>
      <c r="CA142" s="199"/>
      <c r="CB142" s="199"/>
      <c r="CC142" s="199"/>
      <c r="CD142" s="199"/>
    </row>
    <row r="143" spans="3:82">
      <c r="C143" s="198"/>
      <c r="D143" s="198"/>
      <c r="E143" s="198"/>
      <c r="F143" s="198"/>
      <c r="G143" s="198"/>
      <c r="H143" s="198"/>
      <c r="I143" s="198"/>
      <c r="J143" s="198"/>
      <c r="K143" s="198"/>
      <c r="L143" s="198"/>
      <c r="M143" s="198"/>
      <c r="N143" s="198"/>
      <c r="O143" s="198"/>
      <c r="P143" s="198"/>
      <c r="Q143" s="198"/>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9"/>
      <c r="AP143" s="199"/>
      <c r="AQ143" s="199"/>
      <c r="AR143" s="199"/>
      <c r="AS143" s="199"/>
      <c r="AT143" s="199"/>
      <c r="AU143" s="199"/>
      <c r="AV143" s="199"/>
      <c r="AW143" s="199"/>
      <c r="AX143" s="199"/>
      <c r="AY143" s="199"/>
      <c r="AZ143" s="199"/>
      <c r="BA143" s="199"/>
      <c r="BB143" s="199"/>
      <c r="BC143" s="199"/>
      <c r="BD143" s="199"/>
      <c r="BE143" s="199"/>
      <c r="BF143" s="199"/>
      <c r="BG143" s="199"/>
      <c r="BH143" s="199"/>
      <c r="BI143" s="199"/>
      <c r="BJ143" s="199"/>
      <c r="BK143" s="199"/>
      <c r="BL143" s="199"/>
      <c r="BM143" s="199"/>
      <c r="BN143" s="199"/>
      <c r="BO143" s="199"/>
      <c r="BP143" s="199"/>
      <c r="BQ143" s="199"/>
      <c r="BR143" s="199"/>
      <c r="BS143" s="199"/>
      <c r="BT143" s="199"/>
      <c r="BU143" s="199"/>
      <c r="BV143" s="199"/>
      <c r="BW143" s="199"/>
      <c r="BX143" s="199"/>
      <c r="BY143" s="199"/>
      <c r="BZ143" s="199"/>
      <c r="CA143" s="199"/>
      <c r="CB143" s="199"/>
      <c r="CC143" s="199"/>
      <c r="CD143" s="199"/>
    </row>
    <row r="144" spans="3:82">
      <c r="C144" s="198"/>
      <c r="D144" s="198"/>
      <c r="E144" s="198"/>
      <c r="F144" s="198"/>
      <c r="G144" s="198"/>
      <c r="H144" s="198"/>
      <c r="I144" s="198"/>
      <c r="J144" s="198"/>
      <c r="K144" s="198"/>
      <c r="L144" s="198"/>
      <c r="M144" s="198"/>
      <c r="N144" s="198"/>
      <c r="O144" s="198"/>
      <c r="P144" s="198"/>
      <c r="Q144" s="198"/>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9"/>
      <c r="AP144" s="199"/>
      <c r="AQ144" s="199"/>
      <c r="AR144" s="199"/>
      <c r="AS144" s="199"/>
      <c r="AT144" s="199"/>
      <c r="AU144" s="199"/>
      <c r="AV144" s="199"/>
      <c r="AW144" s="199"/>
      <c r="AX144" s="199"/>
      <c r="AY144" s="199"/>
      <c r="AZ144" s="199"/>
      <c r="BA144" s="199"/>
      <c r="BB144" s="199"/>
      <c r="BC144" s="199"/>
      <c r="BD144" s="199"/>
      <c r="BE144" s="199"/>
      <c r="BF144" s="199"/>
      <c r="BG144" s="199"/>
      <c r="BH144" s="199"/>
      <c r="BI144" s="199"/>
      <c r="BJ144" s="199"/>
      <c r="BK144" s="199"/>
      <c r="BL144" s="199"/>
      <c r="BM144" s="199"/>
      <c r="BN144" s="199"/>
      <c r="BO144" s="199"/>
      <c r="BP144" s="199"/>
      <c r="BQ144" s="199"/>
      <c r="BR144" s="199"/>
      <c r="BS144" s="199"/>
      <c r="BT144" s="199"/>
      <c r="BU144" s="199"/>
      <c r="BV144" s="199"/>
      <c r="BW144" s="199"/>
      <c r="BX144" s="199"/>
      <c r="BY144" s="199"/>
      <c r="BZ144" s="199"/>
      <c r="CA144" s="199"/>
      <c r="CB144" s="199"/>
      <c r="CC144" s="199"/>
      <c r="CD144" s="199"/>
    </row>
    <row r="145" spans="3:82">
      <c r="C145" s="198"/>
      <c r="D145" s="198"/>
      <c r="E145" s="198"/>
      <c r="F145" s="198"/>
      <c r="G145" s="198"/>
      <c r="H145" s="198"/>
      <c r="I145" s="198"/>
      <c r="J145" s="198"/>
      <c r="K145" s="198"/>
      <c r="L145" s="198"/>
      <c r="M145" s="198"/>
      <c r="N145" s="198"/>
      <c r="O145" s="198"/>
      <c r="P145" s="198"/>
      <c r="Q145" s="198"/>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9"/>
      <c r="AP145" s="199"/>
      <c r="AQ145" s="199"/>
      <c r="AR145" s="199"/>
      <c r="AS145" s="199"/>
      <c r="AT145" s="199"/>
      <c r="AU145" s="199"/>
      <c r="AV145" s="199"/>
      <c r="AW145" s="199"/>
      <c r="AX145" s="199"/>
      <c r="AY145" s="199"/>
      <c r="AZ145" s="199"/>
      <c r="BA145" s="199"/>
      <c r="BB145" s="199"/>
      <c r="BC145" s="199"/>
      <c r="BD145" s="199"/>
      <c r="BE145" s="199"/>
      <c r="BF145" s="199"/>
      <c r="BG145" s="199"/>
      <c r="BH145" s="199"/>
      <c r="BI145" s="199"/>
      <c r="BJ145" s="199"/>
      <c r="BK145" s="199"/>
      <c r="BL145" s="199"/>
      <c r="BM145" s="199"/>
      <c r="BN145" s="199"/>
      <c r="BO145" s="199"/>
      <c r="BP145" s="199"/>
      <c r="BQ145" s="199"/>
      <c r="BR145" s="199"/>
      <c r="BS145" s="199"/>
      <c r="BT145" s="199"/>
      <c r="BU145" s="199"/>
      <c r="BV145" s="199"/>
      <c r="BW145" s="199"/>
      <c r="BX145" s="199"/>
      <c r="BY145" s="199"/>
      <c r="BZ145" s="199"/>
      <c r="CA145" s="199"/>
      <c r="CB145" s="199"/>
      <c r="CC145" s="199"/>
      <c r="CD145" s="199"/>
    </row>
    <row r="146" spans="3:82">
      <c r="C146" s="198"/>
      <c r="D146" s="198"/>
      <c r="E146" s="198"/>
      <c r="F146" s="198"/>
      <c r="G146" s="198"/>
      <c r="H146" s="198"/>
      <c r="I146" s="198"/>
      <c r="J146" s="198"/>
      <c r="K146" s="198"/>
      <c r="L146" s="198"/>
      <c r="M146" s="198"/>
      <c r="N146" s="198"/>
      <c r="O146" s="198"/>
      <c r="P146" s="198"/>
      <c r="Q146" s="198"/>
      <c r="R146" s="199"/>
      <c r="S146" s="199"/>
      <c r="T146" s="199"/>
      <c r="U146" s="199"/>
      <c r="V146" s="199"/>
      <c r="W146" s="199"/>
      <c r="X146" s="199"/>
      <c r="Y146" s="199"/>
      <c r="Z146" s="199"/>
      <c r="AA146" s="199"/>
      <c r="AB146" s="199"/>
      <c r="AC146" s="199"/>
      <c r="AD146" s="199"/>
      <c r="AE146" s="199"/>
      <c r="AF146" s="199"/>
      <c r="AG146" s="199"/>
      <c r="AH146" s="199"/>
      <c r="AI146" s="199"/>
      <c r="AJ146" s="199"/>
      <c r="AK146" s="199"/>
      <c r="AL146" s="199"/>
      <c r="AM146" s="199"/>
      <c r="AN146" s="199"/>
      <c r="AO146" s="199"/>
      <c r="AP146" s="199"/>
      <c r="AQ146" s="199"/>
      <c r="AR146" s="199"/>
      <c r="AS146" s="199"/>
      <c r="AT146" s="199"/>
      <c r="AU146" s="199"/>
      <c r="AV146" s="199"/>
      <c r="AW146" s="199"/>
      <c r="AX146" s="199"/>
      <c r="AY146" s="199"/>
      <c r="AZ146" s="199"/>
      <c r="BA146" s="199"/>
      <c r="BB146" s="199"/>
      <c r="BC146" s="199"/>
      <c r="BD146" s="199"/>
      <c r="BE146" s="199"/>
      <c r="BF146" s="199"/>
      <c r="BG146" s="199"/>
      <c r="BH146" s="199"/>
      <c r="BI146" s="199"/>
      <c r="BJ146" s="199"/>
      <c r="BK146" s="199"/>
      <c r="BL146" s="199"/>
      <c r="BM146" s="199"/>
      <c r="BN146" s="199"/>
      <c r="BO146" s="199"/>
      <c r="BP146" s="199"/>
      <c r="BQ146" s="199"/>
      <c r="BR146" s="199"/>
      <c r="BS146" s="199"/>
      <c r="BT146" s="199"/>
      <c r="BU146" s="199"/>
      <c r="BV146" s="199"/>
      <c r="BW146" s="199"/>
      <c r="BX146" s="199"/>
      <c r="BY146" s="199"/>
      <c r="BZ146" s="199"/>
      <c r="CA146" s="199"/>
      <c r="CB146" s="199"/>
      <c r="CC146" s="199"/>
      <c r="CD146" s="199"/>
    </row>
    <row r="147" spans="3:82">
      <c r="C147" s="198"/>
      <c r="D147" s="198"/>
      <c r="E147" s="198"/>
      <c r="F147" s="198"/>
      <c r="G147" s="198"/>
      <c r="H147" s="198"/>
      <c r="I147" s="198"/>
      <c r="J147" s="198"/>
      <c r="K147" s="198"/>
      <c r="L147" s="198"/>
      <c r="M147" s="198"/>
      <c r="N147" s="198"/>
      <c r="O147" s="198"/>
      <c r="P147" s="198"/>
      <c r="Q147" s="198"/>
      <c r="R147" s="199"/>
      <c r="S147" s="199"/>
      <c r="T147" s="199"/>
      <c r="U147" s="199"/>
      <c r="V147" s="199"/>
      <c r="W147" s="199"/>
      <c r="X147" s="199"/>
      <c r="Y147" s="199"/>
      <c r="Z147" s="199"/>
      <c r="AA147" s="199"/>
      <c r="AB147" s="199"/>
      <c r="AC147" s="199"/>
      <c r="AD147" s="199"/>
      <c r="AE147" s="199"/>
      <c r="AF147" s="199"/>
      <c r="AG147" s="199"/>
      <c r="AH147" s="199"/>
      <c r="AI147" s="199"/>
      <c r="AJ147" s="199"/>
      <c r="AK147" s="199"/>
      <c r="AL147" s="199"/>
      <c r="AM147" s="199"/>
      <c r="AN147" s="199"/>
      <c r="AO147" s="199"/>
      <c r="AP147" s="199"/>
      <c r="AQ147" s="199"/>
      <c r="AR147" s="199"/>
      <c r="AS147" s="199"/>
      <c r="AT147" s="199"/>
      <c r="AU147" s="199"/>
      <c r="AV147" s="199"/>
      <c r="AW147" s="199"/>
      <c r="AX147" s="199"/>
      <c r="AY147" s="199"/>
      <c r="AZ147" s="199"/>
      <c r="BA147" s="199"/>
      <c r="BB147" s="199"/>
      <c r="BC147" s="199"/>
      <c r="BD147" s="199"/>
      <c r="BE147" s="199"/>
      <c r="BF147" s="199"/>
      <c r="BG147" s="199"/>
      <c r="BH147" s="199"/>
      <c r="BI147" s="199"/>
      <c r="BJ147" s="199"/>
      <c r="BK147" s="199"/>
      <c r="BL147" s="199"/>
      <c r="BM147" s="199"/>
      <c r="BN147" s="199"/>
      <c r="BO147" s="199"/>
      <c r="BP147" s="199"/>
      <c r="BQ147" s="199"/>
      <c r="BR147" s="199"/>
      <c r="BS147" s="199"/>
      <c r="BT147" s="199"/>
      <c r="BU147" s="199"/>
      <c r="BV147" s="199"/>
      <c r="BW147" s="199"/>
      <c r="BX147" s="199"/>
      <c r="BY147" s="199"/>
      <c r="BZ147" s="199"/>
      <c r="CA147" s="199"/>
      <c r="CB147" s="199"/>
      <c r="CC147" s="199"/>
      <c r="CD147" s="199"/>
    </row>
    <row r="148" spans="3:82">
      <c r="C148" s="198"/>
      <c r="D148" s="198"/>
      <c r="E148" s="198"/>
      <c r="F148" s="198"/>
      <c r="G148" s="198"/>
      <c r="H148" s="198"/>
      <c r="I148" s="198"/>
      <c r="J148" s="198"/>
      <c r="K148" s="198"/>
      <c r="L148" s="198"/>
      <c r="M148" s="198"/>
      <c r="N148" s="198"/>
      <c r="O148" s="198"/>
      <c r="P148" s="198"/>
      <c r="Q148" s="198"/>
      <c r="R148" s="199"/>
      <c r="S148" s="199"/>
      <c r="T148" s="199"/>
      <c r="U148" s="199"/>
      <c r="V148" s="199"/>
      <c r="W148" s="199"/>
      <c r="X148" s="199"/>
      <c r="Y148" s="199"/>
      <c r="Z148" s="199"/>
      <c r="AA148" s="199"/>
      <c r="AB148" s="199"/>
      <c r="AC148" s="199"/>
      <c r="AD148" s="199"/>
      <c r="AE148" s="199"/>
      <c r="AF148" s="199"/>
      <c r="AG148" s="199"/>
      <c r="AH148" s="199"/>
      <c r="AI148" s="199"/>
      <c r="AJ148" s="199"/>
      <c r="AK148" s="199"/>
      <c r="AL148" s="199"/>
      <c r="AM148" s="199"/>
      <c r="AN148" s="199"/>
      <c r="AO148" s="199"/>
      <c r="AP148" s="199"/>
      <c r="AQ148" s="199"/>
      <c r="AR148" s="199"/>
      <c r="AS148" s="199"/>
      <c r="AT148" s="199"/>
      <c r="AU148" s="199"/>
      <c r="AV148" s="199"/>
      <c r="AW148" s="199"/>
      <c r="AX148" s="199"/>
      <c r="AY148" s="199"/>
      <c r="AZ148" s="199"/>
      <c r="BA148" s="199"/>
      <c r="BB148" s="199"/>
      <c r="BC148" s="199"/>
      <c r="BD148" s="199"/>
      <c r="BE148" s="199"/>
      <c r="BF148" s="199"/>
      <c r="BG148" s="199"/>
      <c r="BH148" s="199"/>
      <c r="BI148" s="199"/>
      <c r="BJ148" s="199"/>
      <c r="BK148" s="199"/>
      <c r="BL148" s="199"/>
      <c r="BM148" s="199"/>
      <c r="BN148" s="199"/>
      <c r="BO148" s="199"/>
      <c r="BP148" s="199"/>
      <c r="BQ148" s="199"/>
      <c r="BR148" s="199"/>
      <c r="BS148" s="199"/>
      <c r="BT148" s="199"/>
      <c r="BU148" s="199"/>
      <c r="BV148" s="199"/>
      <c r="BW148" s="199"/>
      <c r="BX148" s="199"/>
      <c r="BY148" s="199"/>
      <c r="BZ148" s="199"/>
      <c r="CA148" s="199"/>
      <c r="CB148" s="199"/>
      <c r="CC148" s="199"/>
      <c r="CD148" s="199"/>
    </row>
    <row r="149" spans="3:82">
      <c r="C149" s="198"/>
      <c r="D149" s="198"/>
      <c r="E149" s="198"/>
      <c r="F149" s="198"/>
      <c r="G149" s="198"/>
      <c r="H149" s="198"/>
      <c r="I149" s="198"/>
      <c r="J149" s="198"/>
      <c r="K149" s="198"/>
      <c r="L149" s="198"/>
      <c r="M149" s="198"/>
      <c r="N149" s="198"/>
      <c r="O149" s="198"/>
      <c r="P149" s="198"/>
      <c r="Q149" s="198"/>
      <c r="R149" s="199"/>
      <c r="S149" s="199"/>
      <c r="T149" s="199"/>
      <c r="U149" s="199"/>
      <c r="V149" s="199"/>
      <c r="W149" s="199"/>
      <c r="X149" s="199"/>
      <c r="Y149" s="199"/>
      <c r="Z149" s="199"/>
      <c r="AA149" s="199"/>
      <c r="AB149" s="199"/>
      <c r="AC149" s="199"/>
      <c r="AD149" s="199"/>
      <c r="AE149" s="199"/>
      <c r="AF149" s="199"/>
      <c r="AG149" s="199"/>
      <c r="AH149" s="199"/>
      <c r="AI149" s="199"/>
      <c r="AJ149" s="199"/>
      <c r="AK149" s="199"/>
      <c r="AL149" s="199"/>
      <c r="AM149" s="199"/>
      <c r="AN149" s="199"/>
      <c r="AO149" s="199"/>
      <c r="AP149" s="199"/>
      <c r="AQ149" s="199"/>
      <c r="AR149" s="199"/>
      <c r="AS149" s="199"/>
      <c r="AT149" s="199"/>
      <c r="AU149" s="199"/>
      <c r="AV149" s="199"/>
      <c r="AW149" s="199"/>
      <c r="AX149" s="199"/>
      <c r="AY149" s="199"/>
      <c r="AZ149" s="199"/>
      <c r="BA149" s="199"/>
      <c r="BB149" s="199"/>
      <c r="BC149" s="199"/>
      <c r="BD149" s="199"/>
      <c r="BE149" s="199"/>
      <c r="BF149" s="199"/>
      <c r="BG149" s="199"/>
      <c r="BH149" s="199"/>
      <c r="BI149" s="199"/>
      <c r="BJ149" s="199"/>
      <c r="BK149" s="199"/>
      <c r="BL149" s="199"/>
      <c r="BM149" s="199"/>
      <c r="BN149" s="199"/>
      <c r="BO149" s="199"/>
      <c r="BP149" s="199"/>
      <c r="BQ149" s="199"/>
      <c r="BR149" s="199"/>
      <c r="BS149" s="199"/>
      <c r="BT149" s="199"/>
      <c r="BU149" s="199"/>
      <c r="BV149" s="199"/>
      <c r="BW149" s="199"/>
      <c r="BX149" s="199"/>
      <c r="BY149" s="199"/>
      <c r="BZ149" s="199"/>
      <c r="CA149" s="199"/>
      <c r="CB149" s="199"/>
      <c r="CC149" s="199"/>
      <c r="CD149" s="199"/>
    </row>
    <row r="150" spans="3:82">
      <c r="C150" s="198"/>
      <c r="D150" s="198"/>
      <c r="E150" s="198"/>
      <c r="F150" s="198"/>
      <c r="G150" s="198"/>
      <c r="H150" s="198"/>
      <c r="I150" s="198"/>
      <c r="J150" s="198"/>
      <c r="K150" s="198"/>
      <c r="L150" s="198"/>
      <c r="M150" s="198"/>
      <c r="N150" s="198"/>
      <c r="O150" s="198"/>
      <c r="P150" s="198"/>
      <c r="Q150" s="198"/>
      <c r="R150" s="199"/>
      <c r="S150" s="199"/>
      <c r="T150" s="199"/>
      <c r="U150" s="199"/>
      <c r="V150" s="199"/>
      <c r="W150" s="199"/>
      <c r="X150" s="199"/>
      <c r="Y150" s="199"/>
      <c r="Z150" s="199"/>
      <c r="AA150" s="199"/>
      <c r="AB150" s="199"/>
      <c r="AC150" s="199"/>
      <c r="AD150" s="199"/>
      <c r="AE150" s="199"/>
      <c r="AF150" s="199"/>
      <c r="AG150" s="199"/>
      <c r="AH150" s="199"/>
      <c r="AI150" s="199"/>
      <c r="AJ150" s="199"/>
      <c r="AK150" s="199"/>
      <c r="AL150" s="199"/>
      <c r="AM150" s="199"/>
      <c r="AN150" s="199"/>
      <c r="AO150" s="199"/>
      <c r="AP150" s="199"/>
      <c r="AQ150" s="199"/>
      <c r="AR150" s="199"/>
      <c r="AS150" s="199"/>
      <c r="AT150" s="199"/>
      <c r="AU150" s="199"/>
      <c r="AV150" s="199"/>
      <c r="AW150" s="199"/>
      <c r="AX150" s="199"/>
      <c r="AY150" s="199"/>
      <c r="AZ150" s="199"/>
      <c r="BA150" s="199"/>
      <c r="BB150" s="199"/>
      <c r="BC150" s="199"/>
      <c r="BD150" s="199"/>
      <c r="BE150" s="199"/>
      <c r="BF150" s="199"/>
      <c r="BG150" s="199"/>
      <c r="BH150" s="199"/>
      <c r="BI150" s="199"/>
      <c r="BJ150" s="199"/>
      <c r="BK150" s="199"/>
      <c r="BL150" s="199"/>
      <c r="BM150" s="199"/>
      <c r="BN150" s="199"/>
      <c r="BO150" s="199"/>
      <c r="BP150" s="199"/>
      <c r="BQ150" s="199"/>
      <c r="BR150" s="199"/>
      <c r="BS150" s="199"/>
      <c r="BT150" s="199"/>
      <c r="BU150" s="199"/>
      <c r="BV150" s="199"/>
      <c r="BW150" s="199"/>
      <c r="BX150" s="199"/>
      <c r="BY150" s="199"/>
      <c r="BZ150" s="199"/>
      <c r="CA150" s="199"/>
      <c r="CB150" s="199"/>
      <c r="CC150" s="199"/>
      <c r="CD150" s="199"/>
    </row>
    <row r="151" spans="3:82">
      <c r="C151" s="198"/>
      <c r="D151" s="198"/>
      <c r="E151" s="198"/>
      <c r="F151" s="198"/>
      <c r="G151" s="198"/>
      <c r="H151" s="198"/>
      <c r="I151" s="198"/>
      <c r="J151" s="198"/>
      <c r="K151" s="198"/>
      <c r="L151" s="198"/>
      <c r="M151" s="198"/>
      <c r="N151" s="198"/>
      <c r="O151" s="198"/>
      <c r="P151" s="198"/>
      <c r="Q151" s="198"/>
      <c r="R151" s="199"/>
      <c r="S151" s="199"/>
      <c r="T151" s="199"/>
      <c r="U151" s="199"/>
      <c r="V151" s="199"/>
      <c r="W151" s="199"/>
      <c r="X151" s="199"/>
      <c r="Y151" s="199"/>
      <c r="Z151" s="199"/>
      <c r="AA151" s="199"/>
      <c r="AB151" s="199"/>
      <c r="AC151" s="199"/>
      <c r="AD151" s="199"/>
      <c r="AE151" s="199"/>
      <c r="AF151" s="199"/>
      <c r="AG151" s="199"/>
      <c r="AH151" s="199"/>
      <c r="AI151" s="199"/>
      <c r="AJ151" s="199"/>
      <c r="AK151" s="199"/>
      <c r="AL151" s="199"/>
      <c r="AM151" s="199"/>
      <c r="AN151" s="199"/>
      <c r="AO151" s="199"/>
      <c r="AP151" s="199"/>
      <c r="AQ151" s="199"/>
      <c r="AR151" s="199"/>
      <c r="AS151" s="199"/>
      <c r="AT151" s="199"/>
      <c r="AU151" s="199"/>
      <c r="AV151" s="199"/>
      <c r="AW151" s="199"/>
      <c r="AX151" s="199"/>
      <c r="AY151" s="199"/>
      <c r="AZ151" s="199"/>
      <c r="BA151" s="199"/>
      <c r="BB151" s="199"/>
      <c r="BC151" s="199"/>
      <c r="BD151" s="199"/>
      <c r="BE151" s="199"/>
      <c r="BF151" s="199"/>
      <c r="BG151" s="199"/>
      <c r="BH151" s="199"/>
      <c r="BI151" s="199"/>
      <c r="BJ151" s="199"/>
      <c r="BK151" s="199"/>
      <c r="BL151" s="199"/>
      <c r="BM151" s="199"/>
      <c r="BN151" s="199"/>
      <c r="BO151" s="199"/>
      <c r="BP151" s="199"/>
      <c r="BQ151" s="199"/>
      <c r="BR151" s="199"/>
      <c r="BS151" s="199"/>
      <c r="BT151" s="199"/>
      <c r="BU151" s="199"/>
      <c r="BV151" s="199"/>
      <c r="BW151" s="199"/>
      <c r="BX151" s="199"/>
      <c r="BY151" s="199"/>
      <c r="BZ151" s="199"/>
      <c r="CA151" s="199"/>
      <c r="CB151" s="199"/>
      <c r="CC151" s="199"/>
      <c r="CD151" s="199"/>
    </row>
    <row r="152" spans="3:82">
      <c r="C152" s="198"/>
      <c r="D152" s="198"/>
      <c r="E152" s="198"/>
      <c r="F152" s="198"/>
      <c r="G152" s="198"/>
      <c r="H152" s="198"/>
      <c r="I152" s="198"/>
      <c r="J152" s="198"/>
      <c r="K152" s="198"/>
      <c r="L152" s="198"/>
      <c r="M152" s="198"/>
      <c r="N152" s="198"/>
      <c r="O152" s="198"/>
      <c r="P152" s="198"/>
      <c r="Q152" s="198"/>
      <c r="R152" s="199"/>
      <c r="S152" s="199"/>
      <c r="T152" s="199"/>
      <c r="U152" s="199"/>
      <c r="V152" s="199"/>
      <c r="W152" s="199"/>
      <c r="X152" s="199"/>
      <c r="Y152" s="199"/>
      <c r="Z152" s="199"/>
      <c r="AA152" s="199"/>
      <c r="AB152" s="199"/>
      <c r="AC152" s="199"/>
      <c r="AD152" s="199"/>
      <c r="AE152" s="199"/>
      <c r="AF152" s="199"/>
      <c r="AG152" s="199"/>
      <c r="AH152" s="199"/>
      <c r="AI152" s="199"/>
      <c r="AJ152" s="199"/>
      <c r="AK152" s="199"/>
      <c r="AL152" s="199"/>
      <c r="AM152" s="199"/>
      <c r="AN152" s="199"/>
      <c r="AO152" s="199"/>
      <c r="AP152" s="199"/>
      <c r="AQ152" s="199"/>
      <c r="AR152" s="199"/>
      <c r="AS152" s="199"/>
      <c r="AT152" s="199"/>
      <c r="AU152" s="199"/>
      <c r="AV152" s="199"/>
      <c r="AW152" s="199"/>
      <c r="AX152" s="199"/>
      <c r="AY152" s="199"/>
      <c r="AZ152" s="199"/>
      <c r="BA152" s="199"/>
      <c r="BB152" s="199"/>
      <c r="BC152" s="199"/>
      <c r="BD152" s="199"/>
      <c r="BE152" s="199"/>
      <c r="BF152" s="199"/>
      <c r="BG152" s="199"/>
      <c r="BH152" s="199"/>
      <c r="BI152" s="199"/>
      <c r="BJ152" s="199"/>
      <c r="BK152" s="199"/>
      <c r="BL152" s="199"/>
      <c r="BM152" s="199"/>
      <c r="BN152" s="199"/>
      <c r="BO152" s="199"/>
      <c r="BP152" s="199"/>
      <c r="BQ152" s="199"/>
      <c r="BR152" s="199"/>
      <c r="BS152" s="199"/>
      <c r="BT152" s="199"/>
      <c r="BU152" s="199"/>
      <c r="BV152" s="199"/>
      <c r="BW152" s="199"/>
      <c r="BX152" s="199"/>
      <c r="BY152" s="199"/>
      <c r="BZ152" s="199"/>
      <c r="CA152" s="199"/>
      <c r="CB152" s="199"/>
      <c r="CC152" s="199"/>
      <c r="CD152" s="199"/>
    </row>
    <row r="153" spans="3:82">
      <c r="C153" s="198"/>
      <c r="D153" s="198"/>
      <c r="E153" s="198"/>
      <c r="F153" s="198"/>
      <c r="G153" s="198"/>
      <c r="H153" s="198"/>
      <c r="I153" s="198"/>
      <c r="J153" s="198"/>
      <c r="K153" s="198"/>
      <c r="L153" s="198"/>
      <c r="M153" s="198"/>
      <c r="N153" s="198"/>
      <c r="O153" s="198"/>
      <c r="P153" s="198"/>
      <c r="Q153" s="198"/>
      <c r="R153" s="199"/>
      <c r="S153" s="199"/>
      <c r="T153" s="199"/>
      <c r="U153" s="199"/>
      <c r="V153" s="199"/>
      <c r="W153" s="199"/>
      <c r="X153" s="199"/>
      <c r="Y153" s="199"/>
      <c r="Z153" s="199"/>
      <c r="AA153" s="199"/>
      <c r="AB153" s="199"/>
      <c r="AC153" s="199"/>
      <c r="AD153" s="199"/>
      <c r="AE153" s="199"/>
      <c r="AF153" s="199"/>
      <c r="AG153" s="199"/>
      <c r="AH153" s="199"/>
      <c r="AI153" s="199"/>
      <c r="AJ153" s="199"/>
      <c r="AK153" s="199"/>
      <c r="AL153" s="199"/>
      <c r="AM153" s="199"/>
      <c r="AN153" s="199"/>
      <c r="AO153" s="199"/>
      <c r="AP153" s="199"/>
      <c r="AQ153" s="199"/>
      <c r="AR153" s="199"/>
      <c r="AS153" s="199"/>
      <c r="AT153" s="199"/>
      <c r="AU153" s="199"/>
      <c r="AV153" s="199"/>
      <c r="AW153" s="199"/>
      <c r="AX153" s="199"/>
      <c r="AY153" s="199"/>
      <c r="AZ153" s="199"/>
      <c r="BA153" s="199"/>
      <c r="BB153" s="199"/>
      <c r="BC153" s="199"/>
      <c r="BD153" s="199"/>
      <c r="BE153" s="199"/>
      <c r="BF153" s="199"/>
      <c r="BG153" s="199"/>
      <c r="BH153" s="199"/>
      <c r="BI153" s="199"/>
      <c r="BJ153" s="199"/>
      <c r="BK153" s="199"/>
      <c r="BL153" s="199"/>
      <c r="BM153" s="199"/>
      <c r="BN153" s="199"/>
      <c r="BO153" s="199"/>
      <c r="BP153" s="199"/>
      <c r="BQ153" s="199"/>
      <c r="BR153" s="199"/>
      <c r="BS153" s="199"/>
      <c r="BT153" s="199"/>
      <c r="BU153" s="199"/>
      <c r="BV153" s="199"/>
      <c r="BW153" s="199"/>
      <c r="BX153" s="199"/>
      <c r="BY153" s="199"/>
      <c r="BZ153" s="199"/>
      <c r="CA153" s="199"/>
      <c r="CB153" s="199"/>
      <c r="CC153" s="199"/>
      <c r="CD153" s="199"/>
    </row>
    <row r="154" spans="3:82">
      <c r="C154" s="198"/>
      <c r="D154" s="198"/>
      <c r="E154" s="198"/>
      <c r="F154" s="198"/>
      <c r="G154" s="198"/>
      <c r="H154" s="198"/>
      <c r="I154" s="198"/>
      <c r="J154" s="198"/>
      <c r="K154" s="198"/>
      <c r="L154" s="198"/>
      <c r="M154" s="198"/>
      <c r="N154" s="198"/>
      <c r="O154" s="198"/>
      <c r="P154" s="198"/>
      <c r="Q154" s="198"/>
      <c r="R154" s="199"/>
      <c r="S154" s="199"/>
      <c r="T154" s="199"/>
      <c r="U154" s="199"/>
      <c r="V154" s="199"/>
      <c r="W154" s="199"/>
      <c r="X154" s="199"/>
      <c r="Y154" s="199"/>
      <c r="Z154" s="199"/>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99"/>
      <c r="CA154" s="199"/>
      <c r="CB154" s="199"/>
      <c r="CC154" s="199"/>
      <c r="CD154" s="199"/>
    </row>
    <row r="155" spans="3:82">
      <c r="C155" s="198"/>
      <c r="D155" s="198"/>
      <c r="E155" s="198"/>
      <c r="F155" s="198"/>
      <c r="G155" s="198"/>
      <c r="H155" s="198"/>
      <c r="I155" s="198"/>
      <c r="J155" s="198"/>
      <c r="K155" s="198"/>
      <c r="L155" s="198"/>
      <c r="M155" s="198"/>
      <c r="N155" s="198"/>
      <c r="O155" s="198"/>
      <c r="P155" s="198"/>
      <c r="Q155" s="198"/>
      <c r="R155" s="199"/>
      <c r="S155" s="199"/>
      <c r="T155" s="199"/>
      <c r="U155" s="199"/>
      <c r="V155" s="199"/>
      <c r="W155" s="199"/>
      <c r="X155" s="199"/>
      <c r="Y155" s="199"/>
      <c r="Z155" s="199"/>
      <c r="AA155" s="199"/>
      <c r="AB155" s="199"/>
      <c r="AC155" s="199"/>
      <c r="AD155" s="199"/>
      <c r="AE155" s="199"/>
      <c r="AF155" s="199"/>
      <c r="AG155" s="199"/>
      <c r="AH155" s="199"/>
      <c r="AI155" s="199"/>
      <c r="AJ155" s="199"/>
      <c r="AK155" s="199"/>
      <c r="AL155" s="199"/>
      <c r="AM155" s="199"/>
      <c r="AN155" s="199"/>
      <c r="AO155" s="199"/>
      <c r="AP155" s="199"/>
      <c r="AQ155" s="199"/>
      <c r="AR155" s="199"/>
      <c r="AS155" s="199"/>
      <c r="AT155" s="199"/>
      <c r="AU155" s="199"/>
      <c r="AV155" s="199"/>
      <c r="AW155" s="199"/>
      <c r="AX155" s="199"/>
      <c r="AY155" s="199"/>
      <c r="AZ155" s="199"/>
      <c r="BA155" s="199"/>
      <c r="BB155" s="199"/>
      <c r="BC155" s="199"/>
      <c r="BD155" s="199"/>
      <c r="BE155" s="199"/>
      <c r="BF155" s="199"/>
      <c r="BG155" s="199"/>
      <c r="BH155" s="199"/>
      <c r="BI155" s="199"/>
      <c r="BJ155" s="199"/>
      <c r="BK155" s="199"/>
      <c r="BL155" s="199"/>
      <c r="BM155" s="199"/>
      <c r="BN155" s="199"/>
      <c r="BO155" s="199"/>
      <c r="BP155" s="199"/>
      <c r="BQ155" s="199"/>
      <c r="BR155" s="199"/>
      <c r="BS155" s="199"/>
      <c r="BT155" s="199"/>
      <c r="BU155" s="199"/>
      <c r="BV155" s="199"/>
      <c r="BW155" s="199"/>
      <c r="BX155" s="199"/>
      <c r="BY155" s="199"/>
      <c r="BZ155" s="199"/>
      <c r="CA155" s="199"/>
      <c r="CB155" s="199"/>
      <c r="CC155" s="199"/>
      <c r="CD155" s="199"/>
    </row>
    <row r="156" spans="3:82">
      <c r="C156" s="198"/>
      <c r="D156" s="198"/>
      <c r="E156" s="198"/>
      <c r="F156" s="198"/>
      <c r="G156" s="198"/>
      <c r="H156" s="198"/>
      <c r="I156" s="198"/>
      <c r="J156" s="198"/>
      <c r="K156" s="198"/>
      <c r="L156" s="198"/>
      <c r="M156" s="198"/>
      <c r="N156" s="198"/>
      <c r="O156" s="198"/>
      <c r="P156" s="198"/>
      <c r="Q156" s="198"/>
      <c r="R156" s="199"/>
      <c r="S156" s="199"/>
      <c r="T156" s="199"/>
      <c r="U156" s="199"/>
      <c r="V156" s="199"/>
      <c r="W156" s="199"/>
      <c r="X156" s="199"/>
      <c r="Y156" s="199"/>
      <c r="Z156" s="199"/>
      <c r="AA156" s="199"/>
      <c r="AB156" s="199"/>
      <c r="AC156" s="199"/>
      <c r="AD156" s="199"/>
      <c r="AE156" s="199"/>
      <c r="AF156" s="199"/>
      <c r="AG156" s="199"/>
      <c r="AH156" s="199"/>
      <c r="AI156" s="199"/>
      <c r="AJ156" s="199"/>
      <c r="AK156" s="199"/>
      <c r="AL156" s="199"/>
      <c r="AM156" s="199"/>
      <c r="AN156" s="199"/>
      <c r="AO156" s="199"/>
      <c r="AP156" s="199"/>
      <c r="AQ156" s="199"/>
      <c r="AR156" s="199"/>
      <c r="AS156" s="199"/>
      <c r="AT156" s="199"/>
      <c r="AU156" s="199"/>
      <c r="AV156" s="199"/>
      <c r="AW156" s="199"/>
      <c r="AX156" s="199"/>
      <c r="AY156" s="199"/>
      <c r="AZ156" s="199"/>
      <c r="BA156" s="199"/>
      <c r="BB156" s="199"/>
      <c r="BC156" s="199"/>
      <c r="BD156" s="199"/>
      <c r="BE156" s="199"/>
      <c r="BF156" s="199"/>
      <c r="BG156" s="199"/>
      <c r="BH156" s="199"/>
      <c r="BI156" s="199"/>
      <c r="BJ156" s="199"/>
      <c r="BK156" s="199"/>
      <c r="BL156" s="199"/>
      <c r="BM156" s="199"/>
      <c r="BN156" s="199"/>
      <c r="BO156" s="199"/>
      <c r="BP156" s="199"/>
      <c r="BQ156" s="199"/>
      <c r="BR156" s="199"/>
      <c r="BS156" s="199"/>
      <c r="BT156" s="199"/>
      <c r="BU156" s="199"/>
      <c r="BV156" s="199"/>
      <c r="BW156" s="199"/>
      <c r="BX156" s="199"/>
      <c r="BY156" s="199"/>
      <c r="BZ156" s="199"/>
      <c r="CA156" s="199"/>
      <c r="CB156" s="199"/>
      <c r="CC156" s="199"/>
      <c r="CD156" s="199"/>
    </row>
    <row r="157" spans="3:82">
      <c r="C157" s="198"/>
      <c r="D157" s="198"/>
      <c r="E157" s="198"/>
      <c r="F157" s="198"/>
      <c r="G157" s="198"/>
      <c r="H157" s="198"/>
      <c r="I157" s="198"/>
      <c r="J157" s="198"/>
      <c r="K157" s="198"/>
      <c r="L157" s="198"/>
      <c r="M157" s="198"/>
      <c r="N157" s="198"/>
      <c r="O157" s="198"/>
      <c r="P157" s="198"/>
      <c r="Q157" s="198"/>
      <c r="R157" s="199"/>
      <c r="S157" s="199"/>
      <c r="T157" s="199"/>
      <c r="U157" s="199"/>
      <c r="V157" s="199"/>
      <c r="W157" s="199"/>
      <c r="X157" s="199"/>
      <c r="Y157" s="199"/>
      <c r="Z157" s="199"/>
      <c r="AA157" s="199"/>
      <c r="AB157" s="199"/>
      <c r="AC157" s="199"/>
      <c r="AD157" s="199"/>
      <c r="AE157" s="199"/>
      <c r="AF157" s="199"/>
      <c r="AG157" s="199"/>
      <c r="AH157" s="199"/>
      <c r="AI157" s="199"/>
      <c r="AJ157" s="199"/>
      <c r="AK157" s="199"/>
      <c r="AL157" s="199"/>
      <c r="AM157" s="199"/>
      <c r="AN157" s="199"/>
      <c r="AO157" s="199"/>
      <c r="AP157" s="199"/>
      <c r="AQ157" s="199"/>
      <c r="AR157" s="199"/>
      <c r="AS157" s="199"/>
      <c r="AT157" s="199"/>
      <c r="AU157" s="199"/>
      <c r="AV157" s="199"/>
      <c r="AW157" s="199"/>
      <c r="AX157" s="199"/>
      <c r="AY157" s="199"/>
      <c r="AZ157" s="199"/>
      <c r="BA157" s="199"/>
      <c r="BB157" s="199"/>
      <c r="BC157" s="199"/>
      <c r="BD157" s="199"/>
      <c r="BE157" s="199"/>
      <c r="BF157" s="199"/>
      <c r="BG157" s="199"/>
      <c r="BH157" s="199"/>
      <c r="BI157" s="199"/>
      <c r="BJ157" s="199"/>
      <c r="BK157" s="199"/>
      <c r="BL157" s="199"/>
      <c r="BM157" s="199"/>
      <c r="BN157" s="199"/>
      <c r="BO157" s="199"/>
      <c r="BP157" s="199"/>
      <c r="BQ157" s="199"/>
      <c r="BR157" s="199"/>
      <c r="BS157" s="199"/>
      <c r="BT157" s="199"/>
      <c r="BU157" s="199"/>
      <c r="BV157" s="199"/>
      <c r="BW157" s="199"/>
      <c r="BX157" s="199"/>
      <c r="BY157" s="199"/>
      <c r="BZ157" s="199"/>
      <c r="CA157" s="199"/>
      <c r="CB157" s="199"/>
      <c r="CC157" s="199"/>
      <c r="CD157" s="199"/>
    </row>
    <row r="158" spans="3:82">
      <c r="C158" s="198"/>
      <c r="D158" s="198"/>
      <c r="E158" s="198"/>
      <c r="F158" s="198"/>
      <c r="G158" s="198"/>
      <c r="H158" s="198"/>
      <c r="I158" s="198"/>
      <c r="J158" s="198"/>
      <c r="K158" s="198"/>
      <c r="L158" s="198"/>
      <c r="M158" s="198"/>
      <c r="N158" s="198"/>
      <c r="O158" s="198"/>
      <c r="P158" s="198"/>
      <c r="Q158" s="198"/>
      <c r="R158" s="199"/>
      <c r="S158" s="199"/>
      <c r="T158" s="199"/>
      <c r="U158" s="199"/>
      <c r="V158" s="199"/>
      <c r="W158" s="199"/>
      <c r="X158" s="199"/>
      <c r="Y158" s="199"/>
      <c r="Z158" s="199"/>
      <c r="AA158" s="199"/>
      <c r="AB158" s="199"/>
      <c r="AC158" s="199"/>
      <c r="AD158" s="199"/>
      <c r="AE158" s="199"/>
      <c r="AF158" s="199"/>
      <c r="AG158" s="199"/>
      <c r="AH158" s="199"/>
      <c r="AI158" s="199"/>
      <c r="AJ158" s="199"/>
      <c r="AK158" s="199"/>
      <c r="AL158" s="199"/>
      <c r="AM158" s="199"/>
      <c r="AN158" s="199"/>
      <c r="AO158" s="199"/>
      <c r="AP158" s="199"/>
      <c r="AQ158" s="199"/>
      <c r="AR158" s="199"/>
      <c r="AS158" s="199"/>
      <c r="AT158" s="199"/>
      <c r="AU158" s="199"/>
      <c r="AV158" s="199"/>
      <c r="AW158" s="199"/>
      <c r="AX158" s="199"/>
      <c r="AY158" s="199"/>
      <c r="AZ158" s="199"/>
      <c r="BA158" s="199"/>
      <c r="BB158" s="199"/>
      <c r="BC158" s="199"/>
      <c r="BD158" s="199"/>
      <c r="BE158" s="199"/>
      <c r="BF158" s="199"/>
      <c r="BG158" s="199"/>
      <c r="BH158" s="199"/>
      <c r="BI158" s="199"/>
      <c r="BJ158" s="199"/>
      <c r="BK158" s="199"/>
      <c r="BL158" s="199"/>
      <c r="BM158" s="199"/>
      <c r="BN158" s="199"/>
      <c r="BO158" s="199"/>
      <c r="BP158" s="199"/>
      <c r="BQ158" s="199"/>
      <c r="BR158" s="199"/>
      <c r="BS158" s="199"/>
      <c r="BT158" s="199"/>
      <c r="BU158" s="199"/>
      <c r="BV158" s="199"/>
      <c r="BW158" s="199"/>
      <c r="BX158" s="199"/>
      <c r="BY158" s="199"/>
      <c r="BZ158" s="199"/>
      <c r="CA158" s="199"/>
      <c r="CB158" s="199"/>
      <c r="CC158" s="199"/>
      <c r="CD158" s="199"/>
    </row>
    <row r="159" spans="3:82">
      <c r="C159" s="198"/>
      <c r="D159" s="198"/>
      <c r="E159" s="198"/>
      <c r="F159" s="198"/>
      <c r="G159" s="198"/>
      <c r="H159" s="198"/>
      <c r="I159" s="198"/>
      <c r="J159" s="198"/>
      <c r="K159" s="198"/>
      <c r="L159" s="198"/>
      <c r="M159" s="198"/>
      <c r="N159" s="198"/>
      <c r="O159" s="198"/>
      <c r="P159" s="198"/>
      <c r="Q159" s="198"/>
      <c r="R159" s="199"/>
      <c r="S159" s="199"/>
      <c r="T159" s="199"/>
      <c r="U159" s="199"/>
      <c r="V159" s="199"/>
      <c r="W159" s="199"/>
      <c r="X159" s="199"/>
      <c r="Y159" s="199"/>
      <c r="Z159" s="199"/>
      <c r="AA159" s="199"/>
      <c r="AB159" s="199"/>
      <c r="AC159" s="199"/>
      <c r="AD159" s="199"/>
      <c r="AE159" s="199"/>
      <c r="AF159" s="199"/>
      <c r="AG159" s="199"/>
      <c r="AH159" s="199"/>
      <c r="AI159" s="199"/>
      <c r="AJ159" s="199"/>
      <c r="AK159" s="199"/>
      <c r="AL159" s="199"/>
      <c r="AM159" s="199"/>
      <c r="AN159" s="199"/>
      <c r="AO159" s="199"/>
      <c r="AP159" s="199"/>
      <c r="AQ159" s="199"/>
      <c r="AR159" s="199"/>
      <c r="AS159" s="199"/>
      <c r="AT159" s="199"/>
      <c r="AU159" s="199"/>
      <c r="AV159" s="199"/>
      <c r="AW159" s="199"/>
      <c r="AX159" s="199"/>
      <c r="AY159" s="199"/>
      <c r="AZ159" s="199"/>
      <c r="BA159" s="199"/>
      <c r="BB159" s="199"/>
      <c r="BC159" s="199"/>
      <c r="BD159" s="199"/>
      <c r="BE159" s="199"/>
      <c r="BF159" s="199"/>
      <c r="BG159" s="199"/>
      <c r="BH159" s="199"/>
      <c r="BI159" s="199"/>
      <c r="BJ159" s="199"/>
      <c r="BK159" s="199"/>
      <c r="BL159" s="199"/>
      <c r="BM159" s="199"/>
      <c r="BN159" s="199"/>
      <c r="BO159" s="199"/>
      <c r="BP159" s="199"/>
      <c r="BQ159" s="199"/>
      <c r="BR159" s="199"/>
      <c r="BS159" s="199"/>
      <c r="BT159" s="199"/>
      <c r="BU159" s="199"/>
      <c r="BV159" s="199"/>
      <c r="BW159" s="199"/>
      <c r="BX159" s="199"/>
      <c r="BY159" s="199"/>
      <c r="BZ159" s="199"/>
      <c r="CA159" s="199"/>
      <c r="CB159" s="199"/>
      <c r="CC159" s="199"/>
      <c r="CD159" s="199"/>
    </row>
    <row r="160" spans="3:82">
      <c r="C160" s="198"/>
      <c r="D160" s="198"/>
      <c r="E160" s="198"/>
      <c r="F160" s="198"/>
      <c r="G160" s="198"/>
      <c r="H160" s="198"/>
      <c r="I160" s="198"/>
      <c r="J160" s="198"/>
      <c r="K160" s="198"/>
      <c r="L160" s="198"/>
      <c r="M160" s="198"/>
      <c r="N160" s="198"/>
      <c r="O160" s="198"/>
      <c r="P160" s="198"/>
      <c r="Q160" s="198"/>
      <c r="R160" s="199"/>
      <c r="S160" s="199"/>
      <c r="T160" s="199"/>
      <c r="U160" s="199"/>
      <c r="V160" s="199"/>
      <c r="W160" s="199"/>
      <c r="X160" s="199"/>
      <c r="Y160" s="199"/>
      <c r="Z160" s="199"/>
      <c r="AA160" s="199"/>
      <c r="AB160" s="199"/>
      <c r="AC160" s="199"/>
      <c r="AD160" s="199"/>
      <c r="AE160" s="199"/>
      <c r="AF160" s="199"/>
      <c r="AG160" s="199"/>
      <c r="AH160" s="199"/>
      <c r="AI160" s="199"/>
      <c r="AJ160" s="199"/>
      <c r="AK160" s="199"/>
      <c r="AL160" s="199"/>
      <c r="AM160" s="199"/>
      <c r="AN160" s="199"/>
      <c r="AO160" s="199"/>
      <c r="AP160" s="199"/>
      <c r="AQ160" s="199"/>
      <c r="AR160" s="199"/>
      <c r="AS160" s="199"/>
      <c r="AT160" s="199"/>
      <c r="AU160" s="199"/>
      <c r="AV160" s="199"/>
      <c r="AW160" s="199"/>
      <c r="AX160" s="199"/>
      <c r="AY160" s="199"/>
      <c r="AZ160" s="199"/>
      <c r="BA160" s="199"/>
      <c r="BB160" s="199"/>
      <c r="BC160" s="199"/>
      <c r="BD160" s="199"/>
      <c r="BE160" s="199"/>
      <c r="BF160" s="199"/>
      <c r="BG160" s="199"/>
      <c r="BH160" s="199"/>
      <c r="BI160" s="199"/>
      <c r="BJ160" s="199"/>
      <c r="BK160" s="199"/>
      <c r="BL160" s="199"/>
      <c r="BM160" s="199"/>
      <c r="BN160" s="199"/>
      <c r="BO160" s="199"/>
      <c r="BP160" s="199"/>
      <c r="BQ160" s="199"/>
      <c r="BR160" s="199"/>
      <c r="BS160" s="199"/>
      <c r="BT160" s="199"/>
      <c r="BU160" s="199"/>
      <c r="BV160" s="199"/>
      <c r="BW160" s="199"/>
      <c r="BX160" s="199"/>
      <c r="BY160" s="199"/>
      <c r="BZ160" s="199"/>
      <c r="CA160" s="199"/>
      <c r="CB160" s="199"/>
      <c r="CC160" s="199"/>
      <c r="CD160" s="199"/>
    </row>
    <row r="161" spans="3:82">
      <c r="C161" s="198"/>
      <c r="D161" s="198"/>
      <c r="E161" s="198"/>
      <c r="F161" s="198"/>
      <c r="G161" s="198"/>
      <c r="H161" s="198"/>
      <c r="I161" s="198"/>
      <c r="J161" s="198"/>
      <c r="K161" s="198"/>
      <c r="L161" s="198"/>
      <c r="M161" s="198"/>
      <c r="N161" s="198"/>
      <c r="O161" s="198"/>
      <c r="P161" s="198"/>
      <c r="Q161" s="198"/>
      <c r="R161" s="199"/>
      <c r="S161" s="199"/>
      <c r="T161" s="199"/>
      <c r="U161" s="199"/>
      <c r="V161" s="199"/>
      <c r="W161" s="199"/>
      <c r="X161" s="199"/>
      <c r="Y161" s="199"/>
      <c r="Z161" s="199"/>
      <c r="AA161" s="199"/>
      <c r="AB161" s="199"/>
      <c r="AC161" s="199"/>
      <c r="AD161" s="199"/>
      <c r="AE161" s="199"/>
      <c r="AF161" s="199"/>
      <c r="AG161" s="199"/>
      <c r="AH161" s="199"/>
      <c r="AI161" s="199"/>
      <c r="AJ161" s="199"/>
      <c r="AK161" s="199"/>
      <c r="AL161" s="199"/>
      <c r="AM161" s="199"/>
      <c r="AN161" s="199"/>
      <c r="AO161" s="199"/>
      <c r="AP161" s="199"/>
      <c r="AQ161" s="199"/>
      <c r="AR161" s="199"/>
      <c r="AS161" s="199"/>
      <c r="AT161" s="199"/>
      <c r="AU161" s="199"/>
      <c r="AV161" s="199"/>
      <c r="AW161" s="199"/>
      <c r="AX161" s="199"/>
      <c r="AY161" s="199"/>
      <c r="AZ161" s="199"/>
      <c r="BA161" s="199"/>
      <c r="BB161" s="199"/>
      <c r="BC161" s="199"/>
      <c r="BD161" s="199"/>
      <c r="BE161" s="199"/>
      <c r="BF161" s="199"/>
      <c r="BG161" s="199"/>
      <c r="BH161" s="199"/>
      <c r="BI161" s="199"/>
      <c r="BJ161" s="199"/>
      <c r="BK161" s="199"/>
      <c r="BL161" s="199"/>
      <c r="BM161" s="199"/>
      <c r="BN161" s="199"/>
      <c r="BO161" s="199"/>
      <c r="BP161" s="199"/>
      <c r="BQ161" s="199"/>
      <c r="BR161" s="199"/>
      <c r="BS161" s="199"/>
      <c r="BT161" s="199"/>
      <c r="BU161" s="199"/>
      <c r="BV161" s="199"/>
      <c r="BW161" s="199"/>
      <c r="BX161" s="199"/>
      <c r="BY161" s="199"/>
      <c r="BZ161" s="199"/>
      <c r="CA161" s="199"/>
      <c r="CB161" s="199"/>
      <c r="CC161" s="199"/>
      <c r="CD161" s="199"/>
    </row>
    <row r="162" spans="3:82">
      <c r="C162" s="198"/>
      <c r="D162" s="198"/>
      <c r="E162" s="198"/>
      <c r="F162" s="198"/>
      <c r="G162" s="198"/>
      <c r="H162" s="198"/>
      <c r="I162" s="198"/>
      <c r="J162" s="198"/>
      <c r="K162" s="198"/>
      <c r="L162" s="198"/>
      <c r="M162" s="198"/>
      <c r="N162" s="198"/>
      <c r="O162" s="198"/>
      <c r="P162" s="198"/>
      <c r="Q162" s="198"/>
      <c r="R162" s="199"/>
      <c r="S162" s="199"/>
      <c r="T162" s="199"/>
      <c r="U162" s="199"/>
      <c r="V162" s="199"/>
      <c r="W162" s="199"/>
      <c r="X162" s="199"/>
      <c r="Y162" s="199"/>
      <c r="Z162" s="199"/>
      <c r="AA162" s="199"/>
      <c r="AB162" s="199"/>
      <c r="AC162" s="199"/>
      <c r="AD162" s="199"/>
      <c r="AE162" s="199"/>
      <c r="AF162" s="199"/>
      <c r="AG162" s="199"/>
      <c r="AH162" s="199"/>
      <c r="AI162" s="199"/>
      <c r="AJ162" s="199"/>
      <c r="AK162" s="199"/>
      <c r="AL162" s="199"/>
      <c r="AM162" s="199"/>
      <c r="AN162" s="199"/>
      <c r="AO162" s="199"/>
      <c r="AP162" s="199"/>
      <c r="AQ162" s="199"/>
      <c r="AR162" s="199"/>
      <c r="AS162" s="199"/>
      <c r="AT162" s="199"/>
      <c r="AU162" s="199"/>
      <c r="AV162" s="199"/>
      <c r="AW162" s="199"/>
      <c r="AX162" s="199"/>
      <c r="AY162" s="199"/>
      <c r="AZ162" s="199"/>
      <c r="BA162" s="199"/>
      <c r="BB162" s="199"/>
      <c r="BC162" s="199"/>
      <c r="BD162" s="199"/>
      <c r="BE162" s="199"/>
      <c r="BF162" s="199"/>
      <c r="BG162" s="199"/>
      <c r="BH162" s="199"/>
      <c r="BI162" s="199"/>
      <c r="BJ162" s="199"/>
      <c r="BK162" s="199"/>
      <c r="BL162" s="199"/>
      <c r="BM162" s="199"/>
      <c r="BN162" s="199"/>
      <c r="BO162" s="199"/>
      <c r="BP162" s="199"/>
      <c r="BQ162" s="199"/>
      <c r="BR162" s="199"/>
      <c r="BS162" s="199"/>
      <c r="BT162" s="199"/>
      <c r="BU162" s="199"/>
      <c r="BV162" s="199"/>
      <c r="BW162" s="199"/>
      <c r="BX162" s="199"/>
      <c r="BY162" s="199"/>
      <c r="BZ162" s="199"/>
      <c r="CA162" s="199"/>
      <c r="CB162" s="199"/>
      <c r="CC162" s="199"/>
      <c r="CD162" s="199"/>
    </row>
    <row r="163" spans="3:82">
      <c r="C163" s="198"/>
      <c r="D163" s="198"/>
      <c r="E163" s="198"/>
      <c r="F163" s="198"/>
      <c r="G163" s="198"/>
      <c r="H163" s="198"/>
      <c r="I163" s="198"/>
      <c r="J163" s="198"/>
      <c r="K163" s="198"/>
      <c r="L163" s="198"/>
      <c r="M163" s="198"/>
      <c r="N163" s="198"/>
      <c r="O163" s="198"/>
      <c r="P163" s="198"/>
      <c r="Q163" s="198"/>
      <c r="R163" s="199"/>
      <c r="S163" s="199"/>
      <c r="T163" s="199"/>
      <c r="U163" s="199"/>
      <c r="V163" s="199"/>
      <c r="W163" s="199"/>
      <c r="X163" s="199"/>
      <c r="Y163" s="199"/>
      <c r="Z163" s="199"/>
      <c r="AA163" s="199"/>
      <c r="AB163" s="199"/>
      <c r="AC163" s="199"/>
      <c r="AD163" s="199"/>
      <c r="AE163" s="199"/>
      <c r="AF163" s="199"/>
      <c r="AG163" s="199"/>
      <c r="AH163" s="199"/>
      <c r="AI163" s="199"/>
      <c r="AJ163" s="199"/>
      <c r="AK163" s="199"/>
      <c r="AL163" s="199"/>
      <c r="AM163" s="199"/>
      <c r="AN163" s="199"/>
      <c r="AO163" s="199"/>
      <c r="AP163" s="199"/>
      <c r="AQ163" s="199"/>
      <c r="AR163" s="199"/>
      <c r="AS163" s="199"/>
      <c r="AT163" s="199"/>
      <c r="AU163" s="199"/>
      <c r="AV163" s="199"/>
      <c r="AW163" s="199"/>
      <c r="AX163" s="199"/>
      <c r="AY163" s="199"/>
      <c r="AZ163" s="199"/>
      <c r="BA163" s="199"/>
      <c r="BB163" s="199"/>
      <c r="BC163" s="199"/>
      <c r="BD163" s="199"/>
      <c r="BE163" s="199"/>
      <c r="BF163" s="199"/>
      <c r="BG163" s="199"/>
      <c r="BH163" s="199"/>
      <c r="BI163" s="199"/>
      <c r="BJ163" s="199"/>
      <c r="BK163" s="199"/>
      <c r="BL163" s="199"/>
      <c r="BM163" s="199"/>
      <c r="BN163" s="199"/>
      <c r="BO163" s="199"/>
      <c r="BP163" s="199"/>
      <c r="BQ163" s="199"/>
      <c r="BR163" s="199"/>
      <c r="BS163" s="199"/>
      <c r="BT163" s="199"/>
      <c r="BU163" s="199"/>
      <c r="BV163" s="199"/>
      <c r="BW163" s="199"/>
      <c r="BX163" s="199"/>
      <c r="BY163" s="199"/>
      <c r="BZ163" s="199"/>
      <c r="CA163" s="199"/>
      <c r="CB163" s="199"/>
      <c r="CC163" s="199"/>
      <c r="CD163" s="199"/>
    </row>
    <row r="164" spans="3:82">
      <c r="C164" s="198"/>
      <c r="D164" s="198"/>
      <c r="E164" s="198"/>
      <c r="F164" s="198"/>
      <c r="G164" s="198"/>
      <c r="H164" s="198"/>
      <c r="I164" s="198"/>
      <c r="J164" s="198"/>
      <c r="K164" s="198"/>
      <c r="L164" s="198"/>
      <c r="M164" s="198"/>
      <c r="N164" s="198"/>
      <c r="O164" s="198"/>
      <c r="P164" s="198"/>
      <c r="Q164" s="198"/>
      <c r="R164" s="199"/>
      <c r="S164" s="199"/>
      <c r="T164" s="199"/>
      <c r="U164" s="199"/>
      <c r="V164" s="199"/>
      <c r="W164" s="199"/>
      <c r="X164" s="199"/>
      <c r="Y164" s="199"/>
      <c r="Z164" s="199"/>
      <c r="AA164" s="199"/>
      <c r="AB164" s="199"/>
      <c r="AC164" s="199"/>
      <c r="AD164" s="199"/>
      <c r="AE164" s="199"/>
      <c r="AF164" s="199"/>
      <c r="AG164" s="199"/>
      <c r="AH164" s="199"/>
      <c r="AI164" s="199"/>
      <c r="AJ164" s="199"/>
      <c r="AK164" s="199"/>
      <c r="AL164" s="199"/>
      <c r="AM164" s="199"/>
      <c r="AN164" s="199"/>
      <c r="AO164" s="199"/>
      <c r="AP164" s="199"/>
      <c r="AQ164" s="199"/>
      <c r="AR164" s="199"/>
      <c r="AS164" s="199"/>
      <c r="AT164" s="199"/>
      <c r="AU164" s="199"/>
      <c r="AV164" s="199"/>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199"/>
      <c r="CB164" s="199"/>
      <c r="CC164" s="199"/>
      <c r="CD164" s="199"/>
    </row>
    <row r="165" spans="3:82">
      <c r="C165" s="198"/>
      <c r="D165" s="198"/>
      <c r="E165" s="198"/>
      <c r="F165" s="198"/>
      <c r="G165" s="198"/>
      <c r="H165" s="198"/>
      <c r="I165" s="198"/>
      <c r="J165" s="198"/>
      <c r="K165" s="198"/>
      <c r="L165" s="198"/>
      <c r="M165" s="198"/>
      <c r="N165" s="198"/>
      <c r="O165" s="198"/>
      <c r="P165" s="198"/>
      <c r="Q165" s="198"/>
      <c r="R165" s="199"/>
      <c r="S165" s="199"/>
      <c r="T165" s="199"/>
      <c r="U165" s="199"/>
      <c r="V165" s="199"/>
      <c r="W165" s="199"/>
      <c r="X165" s="199"/>
      <c r="Y165" s="199"/>
      <c r="Z165" s="199"/>
      <c r="AA165" s="199"/>
      <c r="AB165" s="199"/>
      <c r="AC165" s="199"/>
      <c r="AD165" s="199"/>
      <c r="AE165" s="199"/>
      <c r="AF165" s="199"/>
      <c r="AG165" s="199"/>
      <c r="AH165" s="199"/>
      <c r="AI165" s="199"/>
      <c r="AJ165" s="199"/>
      <c r="AK165" s="199"/>
      <c r="AL165" s="199"/>
      <c r="AM165" s="199"/>
      <c r="AN165" s="199"/>
      <c r="AO165" s="199"/>
      <c r="AP165" s="199"/>
      <c r="AQ165" s="199"/>
      <c r="AR165" s="199"/>
      <c r="AS165" s="199"/>
      <c r="AT165" s="199"/>
      <c r="AU165" s="199"/>
      <c r="AV165" s="199"/>
      <c r="AW165" s="199"/>
      <c r="AX165" s="199"/>
      <c r="AY165" s="199"/>
      <c r="AZ165" s="199"/>
      <c r="BA165" s="199"/>
      <c r="BB165" s="199"/>
      <c r="BC165" s="199"/>
      <c r="BD165" s="199"/>
      <c r="BE165" s="199"/>
      <c r="BF165" s="199"/>
      <c r="BG165" s="199"/>
      <c r="BH165" s="199"/>
      <c r="BI165" s="199"/>
      <c r="BJ165" s="199"/>
      <c r="BK165" s="199"/>
      <c r="BL165" s="199"/>
      <c r="BM165" s="199"/>
      <c r="BN165" s="199"/>
      <c r="BO165" s="199"/>
      <c r="BP165" s="199"/>
      <c r="BQ165" s="199"/>
      <c r="BR165" s="199"/>
      <c r="BS165" s="199"/>
      <c r="BT165" s="199"/>
      <c r="BU165" s="199"/>
      <c r="BV165" s="199"/>
      <c r="BW165" s="199"/>
      <c r="BX165" s="199"/>
      <c r="BY165" s="199"/>
      <c r="BZ165" s="199"/>
      <c r="CA165" s="199"/>
      <c r="CB165" s="199"/>
      <c r="CC165" s="199"/>
      <c r="CD165" s="199"/>
    </row>
    <row r="166" spans="3:82">
      <c r="C166" s="198"/>
      <c r="D166" s="198"/>
      <c r="E166" s="198"/>
      <c r="F166" s="198"/>
      <c r="G166" s="198"/>
      <c r="H166" s="198"/>
      <c r="I166" s="198"/>
      <c r="J166" s="198"/>
      <c r="K166" s="198"/>
      <c r="L166" s="198"/>
      <c r="M166" s="198"/>
      <c r="N166" s="198"/>
      <c r="O166" s="198"/>
      <c r="P166" s="198"/>
      <c r="Q166" s="198"/>
      <c r="R166" s="199"/>
      <c r="S166" s="199"/>
      <c r="T166" s="199"/>
      <c r="U166" s="199"/>
      <c r="V166" s="199"/>
      <c r="W166" s="199"/>
      <c r="X166" s="199"/>
      <c r="Y166" s="199"/>
      <c r="Z166" s="199"/>
      <c r="AA166" s="199"/>
      <c r="AB166" s="199"/>
      <c r="AC166" s="199"/>
      <c r="AD166" s="199"/>
      <c r="AE166" s="199"/>
      <c r="AF166" s="199"/>
      <c r="AG166" s="199"/>
      <c r="AH166" s="199"/>
      <c r="AI166" s="199"/>
      <c r="AJ166" s="199"/>
      <c r="AK166" s="199"/>
      <c r="AL166" s="199"/>
      <c r="AM166" s="199"/>
      <c r="AN166" s="199"/>
      <c r="AO166" s="199"/>
      <c r="AP166" s="199"/>
      <c r="AQ166" s="199"/>
      <c r="AR166" s="199"/>
      <c r="AS166" s="199"/>
      <c r="AT166" s="199"/>
      <c r="AU166" s="199"/>
      <c r="AV166" s="199"/>
      <c r="AW166" s="199"/>
      <c r="AX166" s="199"/>
      <c r="AY166" s="199"/>
      <c r="AZ166" s="199"/>
      <c r="BA166" s="199"/>
      <c r="BB166" s="199"/>
      <c r="BC166" s="199"/>
      <c r="BD166" s="199"/>
      <c r="BE166" s="199"/>
      <c r="BF166" s="199"/>
      <c r="BG166" s="199"/>
      <c r="BH166" s="199"/>
      <c r="BI166" s="199"/>
      <c r="BJ166" s="199"/>
      <c r="BK166" s="199"/>
      <c r="BL166" s="199"/>
      <c r="BM166" s="199"/>
      <c r="BN166" s="199"/>
      <c r="BO166" s="199"/>
      <c r="BP166" s="199"/>
      <c r="BQ166" s="199"/>
      <c r="BR166" s="199"/>
      <c r="BS166" s="199"/>
      <c r="BT166" s="199"/>
      <c r="BU166" s="199"/>
      <c r="BV166" s="199"/>
      <c r="BW166" s="199"/>
      <c r="BX166" s="199"/>
      <c r="BY166" s="199"/>
      <c r="BZ166" s="199"/>
      <c r="CA166" s="199"/>
      <c r="CB166" s="199"/>
      <c r="CC166" s="199"/>
      <c r="CD166" s="199"/>
    </row>
    <row r="167" spans="3:82">
      <c r="C167" s="198"/>
      <c r="D167" s="198"/>
      <c r="E167" s="198"/>
      <c r="F167" s="198"/>
      <c r="G167" s="198"/>
      <c r="H167" s="198"/>
      <c r="I167" s="198"/>
      <c r="J167" s="198"/>
      <c r="K167" s="198"/>
      <c r="L167" s="198"/>
      <c r="M167" s="198"/>
      <c r="N167" s="198"/>
      <c r="O167" s="198"/>
      <c r="P167" s="198"/>
      <c r="Q167" s="198"/>
      <c r="R167" s="199"/>
      <c r="S167" s="199"/>
      <c r="T167" s="199"/>
      <c r="U167" s="199"/>
      <c r="V167" s="199"/>
      <c r="W167" s="199"/>
      <c r="X167" s="199"/>
      <c r="Y167" s="199"/>
      <c r="Z167" s="199"/>
      <c r="AA167" s="199"/>
      <c r="AB167" s="199"/>
      <c r="AC167" s="199"/>
      <c r="AD167" s="199"/>
      <c r="AE167" s="199"/>
      <c r="AF167" s="199"/>
      <c r="AG167" s="199"/>
      <c r="AH167" s="199"/>
      <c r="AI167" s="199"/>
      <c r="AJ167" s="199"/>
      <c r="AK167" s="199"/>
      <c r="AL167" s="199"/>
      <c r="AM167" s="199"/>
      <c r="AN167" s="199"/>
      <c r="AO167" s="199"/>
      <c r="AP167" s="199"/>
      <c r="AQ167" s="199"/>
      <c r="AR167" s="199"/>
      <c r="AS167" s="199"/>
      <c r="AT167" s="199"/>
      <c r="AU167" s="199"/>
      <c r="AV167" s="199"/>
      <c r="AW167" s="199"/>
      <c r="AX167" s="199"/>
      <c r="AY167" s="199"/>
      <c r="AZ167" s="199"/>
      <c r="BA167" s="199"/>
      <c r="BB167" s="199"/>
      <c r="BC167" s="199"/>
      <c r="BD167" s="199"/>
      <c r="BE167" s="199"/>
      <c r="BF167" s="199"/>
      <c r="BG167" s="199"/>
      <c r="BH167" s="199"/>
      <c r="BI167" s="199"/>
      <c r="BJ167" s="199"/>
      <c r="BK167" s="199"/>
      <c r="BL167" s="199"/>
      <c r="BM167" s="199"/>
      <c r="BN167" s="199"/>
      <c r="BO167" s="199"/>
      <c r="BP167" s="199"/>
      <c r="BQ167" s="199"/>
      <c r="BR167" s="199"/>
      <c r="BS167" s="199"/>
      <c r="BT167" s="199"/>
      <c r="BU167" s="199"/>
      <c r="BV167" s="199"/>
      <c r="BW167" s="199"/>
      <c r="BX167" s="199"/>
      <c r="BY167" s="199"/>
      <c r="BZ167" s="199"/>
      <c r="CA167" s="199"/>
      <c r="CB167" s="199"/>
      <c r="CC167" s="199"/>
      <c r="CD167" s="199"/>
    </row>
    <row r="168" spans="3:82">
      <c r="C168" s="198"/>
      <c r="D168" s="198"/>
      <c r="E168" s="198"/>
      <c r="F168" s="198"/>
      <c r="G168" s="198"/>
      <c r="H168" s="198"/>
      <c r="I168" s="198"/>
      <c r="J168" s="198"/>
      <c r="K168" s="198"/>
      <c r="L168" s="198"/>
      <c r="M168" s="198"/>
      <c r="N168" s="198"/>
      <c r="O168" s="198"/>
      <c r="P168" s="198"/>
      <c r="Q168" s="198"/>
      <c r="R168" s="199"/>
      <c r="S168" s="199"/>
      <c r="T168" s="199"/>
      <c r="U168" s="199"/>
      <c r="V168" s="199"/>
      <c r="W168" s="199"/>
      <c r="X168" s="199"/>
      <c r="Y168" s="199"/>
      <c r="Z168" s="199"/>
      <c r="AA168" s="199"/>
      <c r="AB168" s="199"/>
      <c r="AC168" s="199"/>
      <c r="AD168" s="199"/>
      <c r="AE168" s="199"/>
      <c r="AF168" s="199"/>
      <c r="AG168" s="199"/>
      <c r="AH168" s="199"/>
      <c r="AI168" s="199"/>
      <c r="AJ168" s="199"/>
      <c r="AK168" s="199"/>
      <c r="AL168" s="199"/>
      <c r="AM168" s="199"/>
      <c r="AN168" s="199"/>
      <c r="AO168" s="199"/>
      <c r="AP168" s="199"/>
      <c r="AQ168" s="199"/>
      <c r="AR168" s="199"/>
      <c r="AS168" s="199"/>
      <c r="AT168" s="199"/>
      <c r="AU168" s="199"/>
      <c r="AV168" s="199"/>
      <c r="AW168" s="199"/>
      <c r="AX168" s="199"/>
      <c r="AY168" s="199"/>
      <c r="AZ168" s="199"/>
      <c r="BA168" s="199"/>
      <c r="BB168" s="199"/>
      <c r="BC168" s="199"/>
      <c r="BD168" s="199"/>
      <c r="BE168" s="199"/>
      <c r="BF168" s="199"/>
      <c r="BG168" s="199"/>
      <c r="BH168" s="199"/>
      <c r="BI168" s="199"/>
      <c r="BJ168" s="199"/>
      <c r="BK168" s="199"/>
      <c r="BL168" s="199"/>
      <c r="BM168" s="199"/>
      <c r="BN168" s="199"/>
      <c r="BO168" s="199"/>
      <c r="BP168" s="199"/>
      <c r="BQ168" s="199"/>
      <c r="BR168" s="199"/>
      <c r="BS168" s="199"/>
      <c r="BT168" s="199"/>
      <c r="BU168" s="199"/>
      <c r="BV168" s="199"/>
      <c r="BW168" s="199"/>
      <c r="BX168" s="199"/>
      <c r="BY168" s="199"/>
      <c r="BZ168" s="199"/>
      <c r="CA168" s="199"/>
      <c r="CB168" s="199"/>
      <c r="CC168" s="199"/>
      <c r="CD168" s="199"/>
    </row>
    <row r="169" spans="3:82">
      <c r="C169" s="198"/>
      <c r="D169" s="198"/>
      <c r="E169" s="198"/>
      <c r="F169" s="198"/>
      <c r="G169" s="198"/>
      <c r="H169" s="198"/>
      <c r="I169" s="198"/>
      <c r="J169" s="198"/>
      <c r="K169" s="198"/>
      <c r="L169" s="198"/>
      <c r="M169" s="198"/>
      <c r="N169" s="198"/>
      <c r="O169" s="198"/>
      <c r="P169" s="198"/>
      <c r="Q169" s="198"/>
      <c r="R169" s="199"/>
      <c r="S169" s="199"/>
      <c r="T169" s="199"/>
      <c r="U169" s="199"/>
      <c r="V169" s="199"/>
      <c r="W169" s="199"/>
      <c r="X169" s="199"/>
      <c r="Y169" s="199"/>
      <c r="Z169" s="199"/>
      <c r="AA169" s="199"/>
      <c r="AB169" s="199"/>
      <c r="AC169" s="199"/>
      <c r="AD169" s="199"/>
      <c r="AE169" s="199"/>
      <c r="AF169" s="199"/>
      <c r="AG169" s="199"/>
      <c r="AH169" s="199"/>
      <c r="AI169" s="199"/>
      <c r="AJ169" s="199"/>
      <c r="AK169" s="199"/>
      <c r="AL169" s="199"/>
      <c r="AM169" s="199"/>
      <c r="AN169" s="199"/>
      <c r="AO169" s="199"/>
      <c r="AP169" s="199"/>
      <c r="AQ169" s="199"/>
      <c r="AR169" s="199"/>
      <c r="AS169" s="199"/>
      <c r="AT169" s="199"/>
      <c r="AU169" s="199"/>
      <c r="AV169" s="199"/>
      <c r="AW169" s="199"/>
      <c r="AX169" s="199"/>
      <c r="AY169" s="199"/>
      <c r="AZ169" s="199"/>
      <c r="BA169" s="199"/>
      <c r="BB169" s="199"/>
      <c r="BC169" s="199"/>
      <c r="BD169" s="199"/>
      <c r="BE169" s="199"/>
      <c r="BF169" s="199"/>
      <c r="BG169" s="199"/>
      <c r="BH169" s="199"/>
      <c r="BI169" s="199"/>
      <c r="BJ169" s="199"/>
      <c r="BK169" s="199"/>
      <c r="BL169" s="199"/>
      <c r="BM169" s="199"/>
      <c r="BN169" s="199"/>
      <c r="BO169" s="199"/>
      <c r="BP169" s="199"/>
      <c r="BQ169" s="199"/>
      <c r="BR169" s="199"/>
      <c r="BS169" s="199"/>
      <c r="BT169" s="199"/>
      <c r="BU169" s="199"/>
      <c r="BV169" s="199"/>
      <c r="BW169" s="199"/>
      <c r="BX169" s="199"/>
      <c r="BY169" s="199"/>
      <c r="BZ169" s="199"/>
      <c r="CA169" s="199"/>
      <c r="CB169" s="199"/>
      <c r="CC169" s="199"/>
      <c r="CD169" s="199"/>
    </row>
    <row r="170" spans="3:82">
      <c r="C170" s="198"/>
      <c r="D170" s="198"/>
      <c r="E170" s="198"/>
      <c r="F170" s="198"/>
      <c r="G170" s="198"/>
      <c r="H170" s="198"/>
      <c r="I170" s="198"/>
      <c r="J170" s="198"/>
      <c r="K170" s="198"/>
      <c r="L170" s="198"/>
      <c r="M170" s="198"/>
      <c r="N170" s="198"/>
      <c r="O170" s="198"/>
      <c r="P170" s="198"/>
      <c r="Q170" s="198"/>
      <c r="R170" s="199"/>
      <c r="S170" s="199"/>
      <c r="T170" s="199"/>
      <c r="U170" s="199"/>
      <c r="V170" s="199"/>
      <c r="W170" s="199"/>
      <c r="X170" s="199"/>
      <c r="Y170" s="199"/>
      <c r="Z170" s="199"/>
      <c r="AA170" s="199"/>
      <c r="AB170" s="199"/>
      <c r="AC170" s="199"/>
      <c r="AD170" s="199"/>
      <c r="AE170" s="199"/>
      <c r="AF170" s="199"/>
      <c r="AG170" s="199"/>
      <c r="AH170" s="199"/>
      <c r="AI170" s="199"/>
      <c r="AJ170" s="199"/>
      <c r="AK170" s="199"/>
      <c r="AL170" s="199"/>
      <c r="AM170" s="199"/>
      <c r="AN170" s="199"/>
      <c r="AO170" s="199"/>
      <c r="AP170" s="199"/>
      <c r="AQ170" s="199"/>
      <c r="AR170" s="199"/>
      <c r="AS170" s="199"/>
      <c r="AT170" s="199"/>
      <c r="AU170" s="199"/>
      <c r="AV170" s="199"/>
      <c r="AW170" s="199"/>
      <c r="AX170" s="199"/>
      <c r="AY170" s="199"/>
      <c r="AZ170" s="199"/>
      <c r="BA170" s="199"/>
      <c r="BB170" s="199"/>
      <c r="BC170" s="199"/>
      <c r="BD170" s="199"/>
      <c r="BE170" s="199"/>
      <c r="BF170" s="199"/>
      <c r="BG170" s="199"/>
      <c r="BH170" s="199"/>
      <c r="BI170" s="199"/>
      <c r="BJ170" s="199"/>
      <c r="BK170" s="199"/>
      <c r="BL170" s="199"/>
      <c r="BM170" s="199"/>
      <c r="BN170" s="199"/>
      <c r="BO170" s="199"/>
      <c r="BP170" s="199"/>
      <c r="BQ170" s="199"/>
      <c r="BR170" s="199"/>
      <c r="BS170" s="199"/>
      <c r="BT170" s="199"/>
      <c r="BU170" s="199"/>
      <c r="BV170" s="199"/>
      <c r="BW170" s="199"/>
      <c r="BX170" s="199"/>
      <c r="BY170" s="199"/>
      <c r="BZ170" s="199"/>
      <c r="CA170" s="199"/>
      <c r="CB170" s="199"/>
      <c r="CC170" s="199"/>
      <c r="CD170" s="199"/>
    </row>
    <row r="171" spans="3:82">
      <c r="C171" s="198"/>
      <c r="D171" s="198"/>
      <c r="E171" s="198"/>
      <c r="F171" s="198"/>
      <c r="G171" s="198"/>
      <c r="H171" s="198"/>
      <c r="I171" s="198"/>
      <c r="J171" s="198"/>
      <c r="K171" s="198"/>
      <c r="L171" s="198"/>
      <c r="M171" s="198"/>
      <c r="N171" s="198"/>
      <c r="O171" s="198"/>
      <c r="P171" s="198"/>
      <c r="Q171" s="198"/>
      <c r="R171" s="199"/>
      <c r="S171" s="199"/>
      <c r="T171" s="199"/>
      <c r="U171" s="199"/>
      <c r="V171" s="199"/>
      <c r="W171" s="199"/>
      <c r="X171" s="199"/>
      <c r="Y171" s="199"/>
      <c r="Z171" s="199"/>
      <c r="AA171" s="199"/>
      <c r="AB171" s="199"/>
      <c r="AC171" s="199"/>
      <c r="AD171" s="199"/>
      <c r="AE171" s="199"/>
      <c r="AF171" s="199"/>
      <c r="AG171" s="199"/>
      <c r="AH171" s="199"/>
      <c r="AI171" s="199"/>
      <c r="AJ171" s="199"/>
      <c r="AK171" s="199"/>
      <c r="AL171" s="199"/>
      <c r="AM171" s="199"/>
      <c r="AN171" s="199"/>
      <c r="AO171" s="199"/>
      <c r="AP171" s="199"/>
      <c r="AQ171" s="199"/>
      <c r="AR171" s="199"/>
      <c r="AS171" s="199"/>
      <c r="AT171" s="199"/>
      <c r="AU171" s="199"/>
      <c r="AV171" s="199"/>
      <c r="AW171" s="199"/>
      <c r="AX171" s="199"/>
      <c r="AY171" s="199"/>
      <c r="AZ171" s="199"/>
      <c r="BA171" s="199"/>
      <c r="BB171" s="199"/>
      <c r="BC171" s="199"/>
      <c r="BD171" s="199"/>
      <c r="BE171" s="199"/>
      <c r="BF171" s="199"/>
      <c r="BG171" s="199"/>
      <c r="BH171" s="199"/>
      <c r="BI171" s="199"/>
      <c r="BJ171" s="199"/>
      <c r="BK171" s="199"/>
      <c r="BL171" s="199"/>
      <c r="BM171" s="199"/>
      <c r="BN171" s="199"/>
      <c r="BO171" s="199"/>
      <c r="BP171" s="199"/>
      <c r="BQ171" s="199"/>
      <c r="BR171" s="199"/>
      <c r="BS171" s="199"/>
      <c r="BT171" s="199"/>
      <c r="BU171" s="199"/>
      <c r="BV171" s="199"/>
      <c r="BW171" s="199"/>
      <c r="BX171" s="199"/>
      <c r="BY171" s="199"/>
      <c r="BZ171" s="199"/>
      <c r="CA171" s="199"/>
      <c r="CB171" s="199"/>
      <c r="CC171" s="199"/>
      <c r="CD171" s="199"/>
    </row>
    <row r="172" spans="3:82">
      <c r="C172" s="198"/>
      <c r="D172" s="198"/>
      <c r="E172" s="198"/>
      <c r="F172" s="198"/>
      <c r="G172" s="198"/>
      <c r="H172" s="198"/>
      <c r="I172" s="198"/>
      <c r="J172" s="198"/>
      <c r="K172" s="198"/>
      <c r="L172" s="198"/>
      <c r="M172" s="198"/>
      <c r="N172" s="198"/>
      <c r="O172" s="198"/>
      <c r="P172" s="198"/>
      <c r="Q172" s="198"/>
      <c r="R172" s="199"/>
      <c r="S172" s="199"/>
      <c r="T172" s="199"/>
      <c r="U172" s="199"/>
      <c r="V172" s="199"/>
      <c r="W172" s="199"/>
      <c r="X172" s="199"/>
      <c r="Y172" s="199"/>
      <c r="Z172" s="199"/>
      <c r="AA172" s="199"/>
      <c r="AB172" s="199"/>
      <c r="AC172" s="199"/>
      <c r="AD172" s="199"/>
      <c r="AE172" s="199"/>
      <c r="AF172" s="199"/>
      <c r="AG172" s="199"/>
      <c r="AH172" s="199"/>
      <c r="AI172" s="199"/>
      <c r="AJ172" s="199"/>
      <c r="AK172" s="199"/>
      <c r="AL172" s="199"/>
      <c r="AM172" s="199"/>
      <c r="AN172" s="199"/>
      <c r="AO172" s="199"/>
      <c r="AP172" s="199"/>
      <c r="AQ172" s="199"/>
      <c r="AR172" s="199"/>
      <c r="AS172" s="199"/>
      <c r="AT172" s="199"/>
      <c r="AU172" s="199"/>
      <c r="AV172" s="199"/>
      <c r="AW172" s="199"/>
      <c r="AX172" s="199"/>
      <c r="AY172" s="199"/>
      <c r="AZ172" s="199"/>
      <c r="BA172" s="199"/>
      <c r="BB172" s="199"/>
      <c r="BC172" s="199"/>
      <c r="BD172" s="199"/>
      <c r="BE172" s="199"/>
      <c r="BF172" s="199"/>
      <c r="BG172" s="199"/>
      <c r="BH172" s="199"/>
      <c r="BI172" s="199"/>
      <c r="BJ172" s="199"/>
      <c r="BK172" s="199"/>
      <c r="BL172" s="199"/>
      <c r="BM172" s="199"/>
      <c r="BN172" s="199"/>
      <c r="BO172" s="199"/>
      <c r="BP172" s="199"/>
      <c r="BQ172" s="199"/>
      <c r="BR172" s="199"/>
      <c r="BS172" s="199"/>
      <c r="BT172" s="199"/>
      <c r="BU172" s="199"/>
      <c r="BV172" s="199"/>
      <c r="BW172" s="199"/>
      <c r="BX172" s="199"/>
      <c r="BY172" s="199"/>
      <c r="BZ172" s="199"/>
      <c r="CA172" s="199"/>
      <c r="CB172" s="199"/>
      <c r="CC172" s="199"/>
      <c r="CD172" s="199"/>
    </row>
    <row r="173" spans="3:82">
      <c r="C173" s="198"/>
      <c r="D173" s="198"/>
      <c r="E173" s="198"/>
      <c r="F173" s="198"/>
      <c r="G173" s="198"/>
      <c r="H173" s="198"/>
      <c r="I173" s="198"/>
      <c r="J173" s="198"/>
      <c r="K173" s="198"/>
      <c r="L173" s="198"/>
      <c r="M173" s="198"/>
      <c r="N173" s="198"/>
      <c r="O173" s="198"/>
      <c r="P173" s="198"/>
      <c r="Q173" s="198"/>
      <c r="R173" s="199"/>
      <c r="S173" s="199"/>
      <c r="T173" s="199"/>
      <c r="U173" s="199"/>
      <c r="V173" s="199"/>
      <c r="W173" s="199"/>
      <c r="X173" s="199"/>
      <c r="Y173" s="199"/>
      <c r="Z173" s="199"/>
      <c r="AA173" s="199"/>
      <c r="AB173" s="199"/>
      <c r="AC173" s="199"/>
      <c r="AD173" s="199"/>
      <c r="AE173" s="199"/>
      <c r="AF173" s="199"/>
      <c r="AG173" s="199"/>
      <c r="AH173" s="199"/>
      <c r="AI173" s="199"/>
      <c r="AJ173" s="199"/>
      <c r="AK173" s="199"/>
      <c r="AL173" s="199"/>
      <c r="AM173" s="199"/>
      <c r="AN173" s="199"/>
      <c r="AO173" s="199"/>
      <c r="AP173" s="199"/>
      <c r="AQ173" s="199"/>
      <c r="AR173" s="199"/>
      <c r="AS173" s="199"/>
      <c r="AT173" s="199"/>
      <c r="AU173" s="199"/>
      <c r="AV173" s="199"/>
      <c r="AW173" s="199"/>
      <c r="AX173" s="199"/>
      <c r="AY173" s="199"/>
      <c r="AZ173" s="199"/>
      <c r="BA173" s="199"/>
      <c r="BB173" s="199"/>
      <c r="BC173" s="199"/>
      <c r="BD173" s="199"/>
      <c r="BE173" s="199"/>
      <c r="BF173" s="199"/>
      <c r="BG173" s="199"/>
      <c r="BH173" s="199"/>
      <c r="BI173" s="199"/>
      <c r="BJ173" s="199"/>
      <c r="BK173" s="199"/>
      <c r="BL173" s="199"/>
      <c r="BM173" s="199"/>
      <c r="BN173" s="199"/>
      <c r="BO173" s="199"/>
      <c r="BP173" s="199"/>
      <c r="BQ173" s="199"/>
      <c r="BR173" s="199"/>
      <c r="BS173" s="199"/>
      <c r="BT173" s="199"/>
      <c r="BU173" s="199"/>
      <c r="BV173" s="199"/>
      <c r="BW173" s="199"/>
      <c r="BX173" s="199"/>
      <c r="BY173" s="199"/>
      <c r="BZ173" s="199"/>
      <c r="CA173" s="199"/>
      <c r="CB173" s="199"/>
      <c r="CC173" s="199"/>
      <c r="CD173" s="199"/>
    </row>
    <row r="174" spans="3:82">
      <c r="C174" s="198"/>
      <c r="D174" s="198"/>
      <c r="E174" s="198"/>
      <c r="F174" s="198"/>
      <c r="G174" s="198"/>
      <c r="H174" s="198"/>
      <c r="I174" s="198"/>
      <c r="J174" s="198"/>
      <c r="K174" s="198"/>
      <c r="L174" s="198"/>
      <c r="M174" s="198"/>
      <c r="N174" s="198"/>
      <c r="O174" s="198"/>
      <c r="P174" s="198"/>
      <c r="Q174" s="198"/>
      <c r="R174" s="199"/>
      <c r="S174" s="199"/>
      <c r="T174" s="199"/>
      <c r="U174" s="199"/>
      <c r="V174" s="199"/>
      <c r="W174" s="199"/>
      <c r="X174" s="199"/>
      <c r="Y174" s="199"/>
      <c r="Z174" s="199"/>
      <c r="AA174" s="199"/>
      <c r="AB174" s="199"/>
      <c r="AC174" s="199"/>
      <c r="AD174" s="199"/>
      <c r="AE174" s="199"/>
      <c r="AF174" s="199"/>
      <c r="AG174" s="199"/>
      <c r="AH174" s="199"/>
      <c r="AI174" s="199"/>
      <c r="AJ174" s="199"/>
      <c r="AK174" s="199"/>
      <c r="AL174" s="199"/>
      <c r="AM174" s="199"/>
      <c r="AN174" s="199"/>
      <c r="AO174" s="199"/>
      <c r="AP174" s="199"/>
      <c r="AQ174" s="199"/>
      <c r="AR174" s="199"/>
      <c r="AS174" s="199"/>
      <c r="AT174" s="199"/>
      <c r="AU174" s="199"/>
      <c r="AV174" s="199"/>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199"/>
      <c r="CC174" s="199"/>
      <c r="CD174" s="199"/>
    </row>
    <row r="175" spans="3:82">
      <c r="C175" s="198"/>
      <c r="D175" s="198"/>
      <c r="E175" s="198"/>
      <c r="F175" s="198"/>
      <c r="G175" s="198"/>
      <c r="H175" s="198"/>
      <c r="I175" s="198"/>
      <c r="J175" s="198"/>
      <c r="K175" s="198"/>
      <c r="L175" s="198"/>
      <c r="M175" s="198"/>
      <c r="N175" s="198"/>
      <c r="O175" s="198"/>
      <c r="P175" s="198"/>
      <c r="Q175" s="198"/>
      <c r="R175" s="199"/>
      <c r="S175" s="199"/>
      <c r="T175" s="199"/>
      <c r="U175" s="199"/>
      <c r="V175" s="199"/>
      <c r="W175" s="199"/>
      <c r="X175" s="199"/>
      <c r="Y175" s="199"/>
      <c r="Z175" s="199"/>
      <c r="AA175" s="199"/>
      <c r="AB175" s="199"/>
      <c r="AC175" s="199"/>
      <c r="AD175" s="199"/>
      <c r="AE175" s="199"/>
      <c r="AF175" s="199"/>
      <c r="AG175" s="199"/>
      <c r="AH175" s="199"/>
      <c r="AI175" s="199"/>
      <c r="AJ175" s="199"/>
      <c r="AK175" s="199"/>
      <c r="AL175" s="199"/>
      <c r="AM175" s="199"/>
      <c r="AN175" s="199"/>
      <c r="AO175" s="199"/>
      <c r="AP175" s="199"/>
      <c r="AQ175" s="199"/>
      <c r="AR175" s="199"/>
      <c r="AS175" s="199"/>
      <c r="AT175" s="199"/>
      <c r="AU175" s="199"/>
      <c r="AV175" s="199"/>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199"/>
      <c r="CC175" s="199"/>
      <c r="CD175" s="199"/>
    </row>
    <row r="176" spans="3:82">
      <c r="C176" s="198"/>
      <c r="D176" s="198"/>
      <c r="E176" s="198"/>
      <c r="F176" s="198"/>
      <c r="G176" s="198"/>
      <c r="H176" s="198"/>
      <c r="I176" s="198"/>
      <c r="J176" s="198"/>
      <c r="K176" s="198"/>
      <c r="L176" s="198"/>
      <c r="M176" s="198"/>
      <c r="N176" s="198"/>
      <c r="O176" s="198"/>
      <c r="P176" s="198"/>
      <c r="Q176" s="198"/>
      <c r="R176" s="199"/>
      <c r="S176" s="199"/>
      <c r="T176" s="199"/>
      <c r="U176" s="199"/>
      <c r="V176" s="199"/>
      <c r="W176" s="199"/>
      <c r="X176" s="199"/>
      <c r="Y176" s="199"/>
      <c r="Z176" s="199"/>
      <c r="AA176" s="199"/>
      <c r="AB176" s="199"/>
      <c r="AC176" s="199"/>
      <c r="AD176" s="199"/>
      <c r="AE176" s="199"/>
      <c r="AF176" s="199"/>
      <c r="AG176" s="199"/>
      <c r="AH176" s="199"/>
      <c r="AI176" s="199"/>
      <c r="AJ176" s="199"/>
      <c r="AK176" s="199"/>
      <c r="AL176" s="199"/>
      <c r="AM176" s="199"/>
      <c r="AN176" s="199"/>
      <c r="AO176" s="199"/>
      <c r="AP176" s="199"/>
      <c r="AQ176" s="199"/>
      <c r="AR176" s="199"/>
      <c r="AS176" s="199"/>
      <c r="AT176" s="199"/>
      <c r="AU176" s="199"/>
      <c r="AV176" s="199"/>
      <c r="AW176" s="199"/>
      <c r="AX176" s="199"/>
      <c r="AY176" s="199"/>
      <c r="AZ176" s="199"/>
      <c r="BA176" s="199"/>
      <c r="BB176" s="199"/>
      <c r="BC176" s="199"/>
      <c r="BD176" s="199"/>
      <c r="BE176" s="199"/>
      <c r="BF176" s="199"/>
      <c r="BG176" s="199"/>
      <c r="BH176" s="199"/>
      <c r="BI176" s="199"/>
      <c r="BJ176" s="199"/>
      <c r="BK176" s="199"/>
      <c r="BL176" s="199"/>
      <c r="BM176" s="199"/>
      <c r="BN176" s="199"/>
      <c r="BO176" s="199"/>
      <c r="BP176" s="199"/>
      <c r="BQ176" s="199"/>
      <c r="BR176" s="199"/>
      <c r="BS176" s="199"/>
      <c r="BT176" s="199"/>
      <c r="BU176" s="199"/>
      <c r="BV176" s="199"/>
      <c r="BW176" s="199"/>
      <c r="BX176" s="199"/>
      <c r="BY176" s="199"/>
      <c r="BZ176" s="199"/>
      <c r="CA176" s="199"/>
      <c r="CB176" s="199"/>
      <c r="CC176" s="199"/>
      <c r="CD176" s="199"/>
    </row>
    <row r="177" spans="3:82">
      <c r="C177" s="198"/>
      <c r="D177" s="198"/>
      <c r="E177" s="198"/>
      <c r="F177" s="198"/>
      <c r="G177" s="198"/>
      <c r="H177" s="198"/>
      <c r="I177" s="198"/>
      <c r="J177" s="198"/>
      <c r="K177" s="198"/>
      <c r="L177" s="198"/>
      <c r="M177" s="198"/>
      <c r="N177" s="198"/>
      <c r="O177" s="198"/>
      <c r="P177" s="198"/>
      <c r="Q177" s="198"/>
      <c r="R177" s="199"/>
      <c r="S177" s="199"/>
      <c r="T177" s="199"/>
      <c r="U177" s="199"/>
      <c r="V177" s="199"/>
      <c r="W177" s="199"/>
      <c r="X177" s="199"/>
      <c r="Y177" s="199"/>
      <c r="Z177" s="199"/>
      <c r="AA177" s="199"/>
      <c r="AB177" s="199"/>
      <c r="AC177" s="199"/>
      <c r="AD177" s="199"/>
      <c r="AE177" s="199"/>
      <c r="AF177" s="199"/>
      <c r="AG177" s="199"/>
      <c r="AH177" s="199"/>
      <c r="AI177" s="199"/>
      <c r="AJ177" s="199"/>
      <c r="AK177" s="199"/>
      <c r="AL177" s="199"/>
      <c r="AM177" s="199"/>
      <c r="AN177" s="199"/>
      <c r="AO177" s="199"/>
      <c r="AP177" s="199"/>
      <c r="AQ177" s="199"/>
      <c r="AR177" s="199"/>
      <c r="AS177" s="199"/>
      <c r="AT177" s="199"/>
      <c r="AU177" s="199"/>
      <c r="AV177" s="199"/>
      <c r="AW177" s="199"/>
      <c r="AX177" s="199"/>
      <c r="AY177" s="199"/>
      <c r="AZ177" s="199"/>
      <c r="BA177" s="199"/>
      <c r="BB177" s="199"/>
      <c r="BC177" s="199"/>
      <c r="BD177" s="199"/>
      <c r="BE177" s="199"/>
      <c r="BF177" s="199"/>
      <c r="BG177" s="199"/>
      <c r="BH177" s="199"/>
      <c r="BI177" s="199"/>
      <c r="BJ177" s="199"/>
      <c r="BK177" s="199"/>
      <c r="BL177" s="199"/>
      <c r="BM177" s="199"/>
      <c r="BN177" s="199"/>
      <c r="BO177" s="199"/>
      <c r="BP177" s="199"/>
      <c r="BQ177" s="199"/>
      <c r="BR177" s="199"/>
      <c r="BS177" s="199"/>
      <c r="BT177" s="199"/>
      <c r="BU177" s="199"/>
      <c r="BV177" s="199"/>
      <c r="BW177" s="199"/>
      <c r="BX177" s="199"/>
      <c r="BY177" s="199"/>
      <c r="BZ177" s="199"/>
      <c r="CA177" s="199"/>
      <c r="CB177" s="199"/>
      <c r="CC177" s="199"/>
      <c r="CD177" s="199"/>
    </row>
    <row r="178" spans="3:82">
      <c r="C178" s="198"/>
      <c r="D178" s="198"/>
      <c r="E178" s="198"/>
      <c r="F178" s="198"/>
      <c r="G178" s="198"/>
      <c r="H178" s="198"/>
      <c r="I178" s="198"/>
      <c r="J178" s="198"/>
      <c r="K178" s="198"/>
      <c r="L178" s="198"/>
      <c r="M178" s="198"/>
      <c r="N178" s="198"/>
      <c r="O178" s="198"/>
      <c r="P178" s="198"/>
      <c r="Q178" s="198"/>
      <c r="R178" s="199"/>
      <c r="S178" s="199"/>
      <c r="T178" s="199"/>
      <c r="U178" s="199"/>
      <c r="V178" s="199"/>
      <c r="W178" s="199"/>
      <c r="X178" s="199"/>
      <c r="Y178" s="199"/>
      <c r="Z178" s="199"/>
      <c r="AA178" s="199"/>
      <c r="AB178" s="199"/>
      <c r="AC178" s="199"/>
      <c r="AD178" s="199"/>
      <c r="AE178" s="199"/>
      <c r="AF178" s="199"/>
      <c r="AG178" s="199"/>
      <c r="AH178" s="199"/>
      <c r="AI178" s="199"/>
      <c r="AJ178" s="199"/>
      <c r="AK178" s="199"/>
      <c r="AL178" s="199"/>
      <c r="AM178" s="199"/>
      <c r="AN178" s="199"/>
      <c r="AO178" s="199"/>
      <c r="AP178" s="199"/>
      <c r="AQ178" s="199"/>
      <c r="AR178" s="199"/>
      <c r="AS178" s="199"/>
      <c r="AT178" s="199"/>
      <c r="AU178" s="199"/>
      <c r="AV178" s="199"/>
      <c r="AW178" s="199"/>
      <c r="AX178" s="199"/>
      <c r="AY178" s="199"/>
      <c r="AZ178" s="199"/>
      <c r="BA178" s="199"/>
      <c r="BB178" s="199"/>
      <c r="BC178" s="199"/>
      <c r="BD178" s="199"/>
      <c r="BE178" s="199"/>
      <c r="BF178" s="199"/>
      <c r="BG178" s="199"/>
      <c r="BH178" s="199"/>
      <c r="BI178" s="199"/>
      <c r="BJ178" s="199"/>
      <c r="BK178" s="199"/>
      <c r="BL178" s="199"/>
      <c r="BM178" s="199"/>
      <c r="BN178" s="199"/>
      <c r="BO178" s="199"/>
      <c r="BP178" s="199"/>
      <c r="BQ178" s="199"/>
      <c r="BR178" s="199"/>
      <c r="BS178" s="199"/>
      <c r="BT178" s="199"/>
      <c r="BU178" s="199"/>
      <c r="BV178" s="199"/>
      <c r="BW178" s="199"/>
      <c r="BX178" s="199"/>
      <c r="BY178" s="199"/>
      <c r="BZ178" s="199"/>
      <c r="CA178" s="199"/>
      <c r="CB178" s="199"/>
      <c r="CC178" s="199"/>
      <c r="CD178" s="199"/>
    </row>
    <row r="179" spans="3:82">
      <c r="C179" s="198"/>
      <c r="D179" s="198"/>
      <c r="E179" s="198"/>
      <c r="F179" s="198"/>
      <c r="G179" s="198"/>
      <c r="H179" s="198"/>
      <c r="I179" s="198"/>
      <c r="J179" s="198"/>
      <c r="K179" s="198"/>
      <c r="L179" s="198"/>
      <c r="M179" s="198"/>
      <c r="N179" s="198"/>
      <c r="O179" s="198"/>
      <c r="P179" s="198"/>
      <c r="Q179" s="198"/>
      <c r="R179" s="199"/>
      <c r="S179" s="199"/>
      <c r="T179" s="199"/>
      <c r="U179" s="199"/>
      <c r="V179" s="199"/>
      <c r="W179" s="199"/>
      <c r="X179" s="199"/>
      <c r="Y179" s="199"/>
      <c r="Z179" s="199"/>
      <c r="AA179" s="199"/>
      <c r="AB179" s="199"/>
      <c r="AC179" s="199"/>
      <c r="AD179" s="199"/>
      <c r="AE179" s="199"/>
      <c r="AF179" s="199"/>
      <c r="AG179" s="199"/>
      <c r="AH179" s="199"/>
      <c r="AI179" s="199"/>
      <c r="AJ179" s="199"/>
      <c r="AK179" s="199"/>
      <c r="AL179" s="199"/>
      <c r="AM179" s="199"/>
      <c r="AN179" s="199"/>
      <c r="AO179" s="199"/>
      <c r="AP179" s="199"/>
      <c r="AQ179" s="199"/>
      <c r="AR179" s="199"/>
      <c r="AS179" s="199"/>
      <c r="AT179" s="199"/>
      <c r="AU179" s="199"/>
      <c r="AV179" s="199"/>
      <c r="AW179" s="199"/>
      <c r="AX179" s="199"/>
      <c r="AY179" s="199"/>
      <c r="AZ179" s="199"/>
      <c r="BA179" s="199"/>
      <c r="BB179" s="199"/>
      <c r="BC179" s="199"/>
      <c r="BD179" s="199"/>
      <c r="BE179" s="199"/>
      <c r="BF179" s="199"/>
      <c r="BG179" s="199"/>
      <c r="BH179" s="199"/>
      <c r="BI179" s="199"/>
      <c r="BJ179" s="199"/>
      <c r="BK179" s="199"/>
      <c r="BL179" s="199"/>
      <c r="BM179" s="199"/>
      <c r="BN179" s="199"/>
      <c r="BO179" s="199"/>
      <c r="BP179" s="199"/>
      <c r="BQ179" s="199"/>
      <c r="BR179" s="199"/>
      <c r="BS179" s="199"/>
      <c r="BT179" s="199"/>
      <c r="BU179" s="199"/>
      <c r="BV179" s="199"/>
      <c r="BW179" s="199"/>
      <c r="BX179" s="199"/>
      <c r="BY179" s="199"/>
      <c r="BZ179" s="199"/>
      <c r="CA179" s="199"/>
      <c r="CB179" s="199"/>
      <c r="CC179" s="199"/>
      <c r="CD179" s="199"/>
    </row>
    <row r="180" spans="3:82">
      <c r="C180" s="198"/>
      <c r="D180" s="198"/>
      <c r="E180" s="198"/>
      <c r="F180" s="198"/>
      <c r="G180" s="198"/>
      <c r="H180" s="198"/>
      <c r="I180" s="198"/>
      <c r="J180" s="198"/>
      <c r="K180" s="198"/>
      <c r="L180" s="198"/>
      <c r="M180" s="198"/>
      <c r="N180" s="198"/>
      <c r="O180" s="198"/>
      <c r="P180" s="198"/>
      <c r="Q180" s="198"/>
      <c r="R180" s="199"/>
      <c r="S180" s="199"/>
      <c r="T180" s="199"/>
      <c r="U180" s="199"/>
      <c r="V180" s="199"/>
      <c r="W180" s="199"/>
      <c r="X180" s="199"/>
      <c r="Y180" s="199"/>
      <c r="Z180" s="199"/>
      <c r="AA180" s="199"/>
      <c r="AB180" s="199"/>
      <c r="AC180" s="199"/>
      <c r="AD180" s="199"/>
      <c r="AE180" s="199"/>
      <c r="AF180" s="199"/>
      <c r="AG180" s="199"/>
      <c r="AH180" s="199"/>
      <c r="AI180" s="199"/>
      <c r="AJ180" s="199"/>
      <c r="AK180" s="199"/>
      <c r="AL180" s="199"/>
      <c r="AM180" s="199"/>
      <c r="AN180" s="199"/>
      <c r="AO180" s="199"/>
      <c r="AP180" s="199"/>
      <c r="AQ180" s="199"/>
      <c r="AR180" s="199"/>
      <c r="AS180" s="199"/>
      <c r="AT180" s="199"/>
      <c r="AU180" s="199"/>
      <c r="AV180" s="199"/>
      <c r="AW180" s="199"/>
      <c r="AX180" s="199"/>
      <c r="AY180" s="199"/>
      <c r="AZ180" s="199"/>
      <c r="BA180" s="199"/>
      <c r="BB180" s="199"/>
      <c r="BC180" s="199"/>
      <c r="BD180" s="199"/>
      <c r="BE180" s="199"/>
      <c r="BF180" s="199"/>
      <c r="BG180" s="199"/>
      <c r="BH180" s="199"/>
      <c r="BI180" s="199"/>
      <c r="BJ180" s="199"/>
      <c r="BK180" s="199"/>
      <c r="BL180" s="199"/>
      <c r="BM180" s="199"/>
      <c r="BN180" s="199"/>
      <c r="BO180" s="199"/>
      <c r="BP180" s="199"/>
      <c r="BQ180" s="199"/>
      <c r="BR180" s="199"/>
      <c r="BS180" s="199"/>
      <c r="BT180" s="199"/>
      <c r="BU180" s="199"/>
      <c r="BV180" s="199"/>
      <c r="BW180" s="199"/>
      <c r="BX180" s="199"/>
      <c r="BY180" s="199"/>
      <c r="BZ180" s="199"/>
      <c r="CA180" s="199"/>
      <c r="CB180" s="199"/>
      <c r="CC180" s="199"/>
      <c r="CD180" s="199"/>
    </row>
    <row r="181" spans="3:82">
      <c r="C181" s="198"/>
      <c r="D181" s="198"/>
      <c r="E181" s="198"/>
      <c r="F181" s="198"/>
      <c r="G181" s="198"/>
      <c r="H181" s="198"/>
      <c r="I181" s="198"/>
      <c r="J181" s="198"/>
      <c r="K181" s="198"/>
      <c r="L181" s="198"/>
      <c r="M181" s="198"/>
      <c r="N181" s="198"/>
      <c r="O181" s="198"/>
      <c r="P181" s="198"/>
      <c r="Q181" s="198"/>
      <c r="R181" s="199"/>
      <c r="S181" s="199"/>
      <c r="T181" s="199"/>
      <c r="U181" s="199"/>
      <c r="V181" s="199"/>
      <c r="W181" s="199"/>
      <c r="X181" s="199"/>
      <c r="Y181" s="199"/>
      <c r="Z181" s="199"/>
      <c r="AA181" s="199"/>
      <c r="AB181" s="199"/>
      <c r="AC181" s="199"/>
      <c r="AD181" s="199"/>
      <c r="AE181" s="199"/>
      <c r="AF181" s="199"/>
      <c r="AG181" s="199"/>
      <c r="AH181" s="199"/>
      <c r="AI181" s="199"/>
      <c r="AJ181" s="199"/>
      <c r="AK181" s="199"/>
      <c r="AL181" s="199"/>
      <c r="AM181" s="199"/>
      <c r="AN181" s="199"/>
      <c r="AO181" s="199"/>
      <c r="AP181" s="199"/>
      <c r="AQ181" s="199"/>
      <c r="AR181" s="199"/>
      <c r="AS181" s="199"/>
      <c r="AT181" s="199"/>
      <c r="AU181" s="199"/>
      <c r="AV181" s="199"/>
      <c r="AW181" s="199"/>
      <c r="AX181" s="199"/>
      <c r="AY181" s="199"/>
      <c r="AZ181" s="199"/>
      <c r="BA181" s="199"/>
      <c r="BB181" s="199"/>
      <c r="BC181" s="199"/>
      <c r="BD181" s="199"/>
      <c r="BE181" s="199"/>
      <c r="BF181" s="199"/>
      <c r="BG181" s="199"/>
      <c r="BH181" s="199"/>
      <c r="BI181" s="199"/>
      <c r="BJ181" s="199"/>
      <c r="BK181" s="199"/>
      <c r="BL181" s="199"/>
      <c r="BM181" s="199"/>
      <c r="BN181" s="199"/>
      <c r="BO181" s="199"/>
      <c r="BP181" s="199"/>
      <c r="BQ181" s="199"/>
      <c r="BR181" s="199"/>
      <c r="BS181" s="199"/>
      <c r="BT181" s="199"/>
      <c r="BU181" s="199"/>
      <c r="BV181" s="199"/>
      <c r="BW181" s="199"/>
      <c r="BX181" s="199"/>
      <c r="BY181" s="199"/>
      <c r="BZ181" s="199"/>
      <c r="CA181" s="199"/>
      <c r="CB181" s="199"/>
      <c r="CC181" s="199"/>
      <c r="CD181" s="199"/>
    </row>
    <row r="182" spans="3:82">
      <c r="C182" s="198"/>
      <c r="D182" s="198"/>
      <c r="E182" s="198"/>
      <c r="F182" s="198"/>
      <c r="G182" s="198"/>
      <c r="H182" s="198"/>
      <c r="I182" s="198"/>
      <c r="J182" s="198"/>
      <c r="K182" s="198"/>
      <c r="L182" s="198"/>
      <c r="M182" s="198"/>
      <c r="N182" s="198"/>
      <c r="O182" s="198"/>
      <c r="P182" s="198"/>
      <c r="Q182" s="198"/>
      <c r="R182" s="199"/>
      <c r="S182" s="199"/>
      <c r="T182" s="199"/>
      <c r="U182" s="199"/>
      <c r="V182" s="199"/>
      <c r="W182" s="199"/>
      <c r="X182" s="199"/>
      <c r="Y182" s="199"/>
      <c r="Z182" s="199"/>
      <c r="AA182" s="199"/>
      <c r="AB182" s="199"/>
      <c r="AC182" s="199"/>
      <c r="AD182" s="199"/>
      <c r="AE182" s="199"/>
      <c r="AF182" s="199"/>
      <c r="AG182" s="199"/>
      <c r="AH182" s="199"/>
      <c r="AI182" s="199"/>
      <c r="AJ182" s="199"/>
      <c r="AK182" s="199"/>
      <c r="AL182" s="199"/>
      <c r="AM182" s="199"/>
      <c r="AN182" s="199"/>
      <c r="AO182" s="199"/>
      <c r="AP182" s="199"/>
      <c r="AQ182" s="199"/>
      <c r="AR182" s="199"/>
      <c r="AS182" s="199"/>
      <c r="AT182" s="199"/>
      <c r="AU182" s="199"/>
      <c r="AV182" s="199"/>
      <c r="AW182" s="199"/>
      <c r="AX182" s="199"/>
      <c r="AY182" s="199"/>
      <c r="AZ182" s="199"/>
      <c r="BA182" s="199"/>
      <c r="BB182" s="199"/>
      <c r="BC182" s="199"/>
      <c r="BD182" s="199"/>
      <c r="BE182" s="199"/>
      <c r="BF182" s="199"/>
      <c r="BG182" s="199"/>
      <c r="BH182" s="199"/>
      <c r="BI182" s="199"/>
      <c r="BJ182" s="199"/>
      <c r="BK182" s="199"/>
      <c r="BL182" s="199"/>
      <c r="BM182" s="199"/>
      <c r="BN182" s="199"/>
      <c r="BO182" s="199"/>
      <c r="BP182" s="199"/>
      <c r="BQ182" s="199"/>
      <c r="BR182" s="199"/>
      <c r="BS182" s="199"/>
      <c r="BT182" s="199"/>
      <c r="BU182" s="199"/>
      <c r="BV182" s="199"/>
      <c r="BW182" s="199"/>
      <c r="BX182" s="199"/>
      <c r="BY182" s="199"/>
      <c r="BZ182" s="199"/>
      <c r="CA182" s="199"/>
      <c r="CB182" s="199"/>
      <c r="CC182" s="199"/>
      <c r="CD182" s="199"/>
    </row>
    <row r="183" spans="3:82">
      <c r="C183" s="198"/>
      <c r="D183" s="198"/>
      <c r="E183" s="198"/>
      <c r="F183" s="198"/>
      <c r="G183" s="198"/>
      <c r="H183" s="198"/>
      <c r="I183" s="198"/>
      <c r="J183" s="198"/>
      <c r="K183" s="198"/>
      <c r="L183" s="198"/>
      <c r="M183" s="198"/>
      <c r="N183" s="198"/>
      <c r="O183" s="198"/>
      <c r="P183" s="198"/>
      <c r="Q183" s="198"/>
      <c r="R183" s="199"/>
      <c r="S183" s="199"/>
      <c r="T183" s="199"/>
      <c r="U183" s="199"/>
      <c r="V183" s="199"/>
      <c r="W183" s="199"/>
      <c r="X183" s="199"/>
      <c r="Y183" s="199"/>
      <c r="Z183" s="199"/>
      <c r="AA183" s="199"/>
      <c r="AB183" s="199"/>
      <c r="AC183" s="199"/>
      <c r="AD183" s="199"/>
      <c r="AE183" s="199"/>
      <c r="AF183" s="199"/>
      <c r="AG183" s="199"/>
      <c r="AH183" s="199"/>
      <c r="AI183" s="199"/>
      <c r="AJ183" s="199"/>
      <c r="AK183" s="199"/>
      <c r="AL183" s="199"/>
      <c r="AM183" s="199"/>
      <c r="AN183" s="199"/>
      <c r="AO183" s="199"/>
      <c r="AP183" s="199"/>
      <c r="AQ183" s="199"/>
      <c r="AR183" s="199"/>
      <c r="AS183" s="199"/>
      <c r="AT183" s="199"/>
      <c r="AU183" s="199"/>
      <c r="AV183" s="199"/>
      <c r="AW183" s="199"/>
      <c r="AX183" s="199"/>
      <c r="AY183" s="199"/>
      <c r="AZ183" s="199"/>
      <c r="BA183" s="199"/>
      <c r="BB183" s="199"/>
      <c r="BC183" s="199"/>
      <c r="BD183" s="199"/>
      <c r="BE183" s="199"/>
      <c r="BF183" s="199"/>
      <c r="BG183" s="199"/>
      <c r="BH183" s="199"/>
      <c r="BI183" s="199"/>
      <c r="BJ183" s="199"/>
      <c r="BK183" s="199"/>
      <c r="BL183" s="199"/>
      <c r="BM183" s="199"/>
      <c r="BN183" s="199"/>
      <c r="BO183" s="199"/>
      <c r="BP183" s="199"/>
      <c r="BQ183" s="199"/>
      <c r="BR183" s="199"/>
      <c r="BS183" s="199"/>
      <c r="BT183" s="199"/>
      <c r="BU183" s="199"/>
      <c r="BV183" s="199"/>
      <c r="BW183" s="199"/>
      <c r="BX183" s="199"/>
      <c r="BY183" s="199"/>
      <c r="BZ183" s="199"/>
      <c r="CA183" s="199"/>
      <c r="CB183" s="199"/>
      <c r="CC183" s="199"/>
      <c r="CD183" s="199"/>
    </row>
    <row r="184" spans="3:82">
      <c r="C184" s="198"/>
      <c r="D184" s="198"/>
      <c r="E184" s="198"/>
      <c r="F184" s="198"/>
      <c r="G184" s="198"/>
      <c r="H184" s="198"/>
      <c r="I184" s="198"/>
      <c r="J184" s="198"/>
      <c r="K184" s="198"/>
      <c r="L184" s="198"/>
      <c r="M184" s="198"/>
      <c r="N184" s="198"/>
      <c r="O184" s="198"/>
      <c r="P184" s="198"/>
      <c r="Q184" s="198"/>
      <c r="R184" s="199"/>
      <c r="S184" s="199"/>
      <c r="T184" s="199"/>
      <c r="U184" s="199"/>
      <c r="V184" s="199"/>
      <c r="W184" s="199"/>
      <c r="X184" s="199"/>
      <c r="Y184" s="199"/>
      <c r="Z184" s="199"/>
      <c r="AA184" s="199"/>
      <c r="AB184" s="199"/>
      <c r="AC184" s="199"/>
      <c r="AD184" s="199"/>
      <c r="AE184" s="199"/>
      <c r="AF184" s="199"/>
      <c r="AG184" s="199"/>
      <c r="AH184" s="199"/>
      <c r="AI184" s="199"/>
      <c r="AJ184" s="199"/>
      <c r="AK184" s="199"/>
      <c r="AL184" s="199"/>
      <c r="AM184" s="199"/>
      <c r="AN184" s="199"/>
      <c r="AO184" s="199"/>
      <c r="AP184" s="199"/>
      <c r="AQ184" s="199"/>
      <c r="AR184" s="199"/>
      <c r="AS184" s="199"/>
      <c r="AT184" s="199"/>
      <c r="AU184" s="199"/>
      <c r="AV184" s="199"/>
      <c r="AW184" s="199"/>
      <c r="AX184" s="199"/>
      <c r="AY184" s="199"/>
      <c r="AZ184" s="199"/>
      <c r="BA184" s="199"/>
      <c r="BB184" s="199"/>
      <c r="BC184" s="199"/>
      <c r="BD184" s="199"/>
      <c r="BE184" s="199"/>
      <c r="BF184" s="199"/>
      <c r="BG184" s="199"/>
      <c r="BH184" s="199"/>
      <c r="BI184" s="199"/>
      <c r="BJ184" s="199"/>
      <c r="BK184" s="199"/>
      <c r="BL184" s="199"/>
      <c r="BM184" s="199"/>
      <c r="BN184" s="199"/>
      <c r="BO184" s="199"/>
      <c r="BP184" s="199"/>
      <c r="BQ184" s="199"/>
      <c r="BR184" s="199"/>
      <c r="BS184" s="199"/>
      <c r="BT184" s="199"/>
      <c r="BU184" s="199"/>
      <c r="BV184" s="199"/>
      <c r="BW184" s="199"/>
      <c r="BX184" s="199"/>
      <c r="BY184" s="199"/>
      <c r="BZ184" s="199"/>
      <c r="CA184" s="199"/>
      <c r="CB184" s="199"/>
      <c r="CC184" s="199"/>
      <c r="CD184" s="199"/>
    </row>
    <row r="185" spans="3:82">
      <c r="C185" s="198"/>
      <c r="D185" s="198"/>
      <c r="E185" s="198"/>
      <c r="F185" s="198"/>
      <c r="G185" s="198"/>
      <c r="H185" s="198"/>
      <c r="I185" s="198"/>
      <c r="J185" s="198"/>
      <c r="K185" s="198"/>
      <c r="L185" s="198"/>
      <c r="M185" s="198"/>
      <c r="N185" s="198"/>
      <c r="O185" s="198"/>
      <c r="P185" s="198"/>
      <c r="Q185" s="198"/>
      <c r="R185" s="199"/>
      <c r="S185" s="199"/>
      <c r="T185" s="199"/>
      <c r="U185" s="199"/>
      <c r="V185" s="199"/>
      <c r="W185" s="199"/>
      <c r="X185" s="199"/>
      <c r="Y185" s="199"/>
      <c r="Z185" s="199"/>
      <c r="AA185" s="199"/>
      <c r="AB185" s="199"/>
      <c r="AC185" s="199"/>
      <c r="AD185" s="199"/>
      <c r="AE185" s="199"/>
      <c r="AF185" s="199"/>
      <c r="AG185" s="199"/>
      <c r="AH185" s="199"/>
      <c r="AI185" s="199"/>
      <c r="AJ185" s="199"/>
      <c r="AK185" s="199"/>
      <c r="AL185" s="199"/>
      <c r="AM185" s="199"/>
      <c r="AN185" s="199"/>
      <c r="AO185" s="199"/>
      <c r="AP185" s="199"/>
      <c r="AQ185" s="199"/>
      <c r="AR185" s="199"/>
      <c r="AS185" s="199"/>
      <c r="AT185" s="199"/>
      <c r="AU185" s="199"/>
      <c r="AV185" s="199"/>
      <c r="AW185" s="199"/>
      <c r="AX185" s="199"/>
      <c r="AY185" s="199"/>
      <c r="AZ185" s="199"/>
      <c r="BA185" s="199"/>
      <c r="BB185" s="199"/>
      <c r="BC185" s="199"/>
      <c r="BD185" s="199"/>
      <c r="BE185" s="199"/>
      <c r="BF185" s="199"/>
      <c r="BG185" s="199"/>
      <c r="BH185" s="199"/>
      <c r="BI185" s="199"/>
      <c r="BJ185" s="199"/>
      <c r="BK185" s="199"/>
      <c r="BL185" s="199"/>
      <c r="BM185" s="199"/>
      <c r="BN185" s="199"/>
      <c r="BO185" s="199"/>
      <c r="BP185" s="199"/>
      <c r="BQ185" s="199"/>
      <c r="BR185" s="199"/>
      <c r="BS185" s="199"/>
      <c r="BT185" s="199"/>
      <c r="BU185" s="199"/>
      <c r="BV185" s="199"/>
      <c r="BW185" s="199"/>
      <c r="BX185" s="199"/>
      <c r="BY185" s="199"/>
      <c r="BZ185" s="199"/>
      <c r="CA185" s="199"/>
      <c r="CB185" s="199"/>
      <c r="CC185" s="199"/>
      <c r="CD185" s="199"/>
    </row>
    <row r="186" spans="3:82">
      <c r="C186" s="198"/>
      <c r="D186" s="198"/>
      <c r="E186" s="198"/>
      <c r="F186" s="198"/>
      <c r="G186" s="198"/>
      <c r="H186" s="198"/>
      <c r="I186" s="198"/>
      <c r="J186" s="198"/>
      <c r="K186" s="198"/>
      <c r="L186" s="198"/>
      <c r="M186" s="198"/>
      <c r="N186" s="198"/>
      <c r="O186" s="198"/>
      <c r="P186" s="198"/>
      <c r="Q186" s="198"/>
      <c r="R186" s="199"/>
      <c r="S186" s="199"/>
      <c r="T186" s="199"/>
      <c r="U186" s="199"/>
      <c r="V186" s="199"/>
      <c r="W186" s="199"/>
      <c r="X186" s="199"/>
      <c r="Y186" s="199"/>
      <c r="Z186" s="199"/>
      <c r="AA186" s="199"/>
      <c r="AB186" s="199"/>
      <c r="AC186" s="199"/>
      <c r="AD186" s="199"/>
      <c r="AE186" s="199"/>
      <c r="AF186" s="199"/>
      <c r="AG186" s="199"/>
      <c r="AH186" s="199"/>
      <c r="AI186" s="199"/>
      <c r="AJ186" s="199"/>
      <c r="AK186" s="199"/>
      <c r="AL186" s="199"/>
      <c r="AM186" s="199"/>
      <c r="AN186" s="199"/>
      <c r="AO186" s="199"/>
      <c r="AP186" s="199"/>
      <c r="AQ186" s="199"/>
      <c r="AR186" s="199"/>
      <c r="AS186" s="199"/>
      <c r="AT186" s="199"/>
      <c r="AU186" s="199"/>
      <c r="AV186" s="199"/>
      <c r="AW186" s="199"/>
      <c r="AX186" s="199"/>
      <c r="AY186" s="199"/>
      <c r="AZ186" s="199"/>
      <c r="BA186" s="199"/>
      <c r="BB186" s="199"/>
      <c r="BC186" s="199"/>
      <c r="BD186" s="199"/>
      <c r="BE186" s="199"/>
      <c r="BF186" s="199"/>
      <c r="BG186" s="199"/>
      <c r="BH186" s="199"/>
      <c r="BI186" s="199"/>
      <c r="BJ186" s="199"/>
      <c r="BK186" s="199"/>
      <c r="BL186" s="199"/>
      <c r="BM186" s="199"/>
      <c r="BN186" s="199"/>
      <c r="BO186" s="199"/>
      <c r="BP186" s="199"/>
      <c r="BQ186" s="199"/>
      <c r="BR186" s="199"/>
      <c r="BS186" s="199"/>
      <c r="BT186" s="199"/>
      <c r="BU186" s="199"/>
      <c r="BV186" s="199"/>
      <c r="BW186" s="199"/>
      <c r="BX186" s="199"/>
      <c r="BY186" s="199"/>
      <c r="BZ186" s="199"/>
      <c r="CA186" s="199"/>
      <c r="CB186" s="199"/>
      <c r="CC186" s="199"/>
      <c r="CD186" s="199"/>
    </row>
    <row r="187" spans="3:82">
      <c r="C187" s="198"/>
      <c r="D187" s="198"/>
      <c r="E187" s="198"/>
      <c r="F187" s="198"/>
      <c r="G187" s="198"/>
      <c r="H187" s="198"/>
      <c r="I187" s="198"/>
      <c r="J187" s="198"/>
      <c r="K187" s="198"/>
      <c r="L187" s="198"/>
      <c r="M187" s="198"/>
      <c r="N187" s="198"/>
      <c r="O187" s="198"/>
      <c r="P187" s="198"/>
      <c r="Q187" s="198"/>
      <c r="R187" s="199"/>
      <c r="S187" s="199"/>
      <c r="T187" s="199"/>
      <c r="U187" s="199"/>
      <c r="V187" s="199"/>
      <c r="W187" s="199"/>
      <c r="X187" s="199"/>
      <c r="Y187" s="199"/>
      <c r="Z187" s="199"/>
      <c r="AA187" s="199"/>
      <c r="AB187" s="199"/>
      <c r="AC187" s="199"/>
      <c r="AD187" s="199"/>
      <c r="AE187" s="199"/>
      <c r="AF187" s="199"/>
      <c r="AG187" s="199"/>
      <c r="AH187" s="199"/>
      <c r="AI187" s="199"/>
      <c r="AJ187" s="199"/>
      <c r="AK187" s="199"/>
      <c r="AL187" s="199"/>
      <c r="AM187" s="199"/>
      <c r="AN187" s="199"/>
      <c r="AO187" s="199"/>
      <c r="AP187" s="199"/>
      <c r="AQ187" s="199"/>
      <c r="AR187" s="199"/>
      <c r="AS187" s="199"/>
      <c r="AT187" s="199"/>
      <c r="AU187" s="199"/>
      <c r="AV187" s="199"/>
      <c r="AW187" s="199"/>
      <c r="AX187" s="199"/>
      <c r="AY187" s="199"/>
      <c r="AZ187" s="199"/>
      <c r="BA187" s="199"/>
      <c r="BB187" s="199"/>
      <c r="BC187" s="199"/>
      <c r="BD187" s="199"/>
      <c r="BE187" s="199"/>
      <c r="BF187" s="199"/>
      <c r="BG187" s="199"/>
      <c r="BH187" s="199"/>
      <c r="BI187" s="199"/>
      <c r="BJ187" s="199"/>
      <c r="BK187" s="199"/>
      <c r="BL187" s="199"/>
      <c r="BM187" s="199"/>
      <c r="BN187" s="199"/>
      <c r="BO187" s="199"/>
      <c r="BP187" s="199"/>
      <c r="BQ187" s="199"/>
      <c r="BR187" s="199"/>
      <c r="BS187" s="199"/>
      <c r="BT187" s="199"/>
      <c r="BU187" s="199"/>
      <c r="BV187" s="199"/>
      <c r="BW187" s="199"/>
      <c r="BX187" s="199"/>
      <c r="BY187" s="199"/>
      <c r="BZ187" s="199"/>
      <c r="CA187" s="199"/>
      <c r="CB187" s="199"/>
      <c r="CC187" s="199"/>
      <c r="CD187" s="199"/>
    </row>
    <row r="188" spans="3:82">
      <c r="C188" s="198"/>
      <c r="D188" s="198"/>
      <c r="E188" s="198"/>
      <c r="F188" s="198"/>
      <c r="G188" s="198"/>
      <c r="H188" s="198"/>
      <c r="I188" s="198"/>
      <c r="J188" s="198"/>
      <c r="K188" s="198"/>
      <c r="L188" s="198"/>
      <c r="M188" s="198"/>
      <c r="N188" s="198"/>
      <c r="O188" s="198"/>
      <c r="P188" s="198"/>
      <c r="Q188" s="198"/>
      <c r="R188" s="199"/>
      <c r="S188" s="199"/>
      <c r="T188" s="199"/>
      <c r="U188" s="199"/>
      <c r="V188" s="199"/>
      <c r="W188" s="199"/>
      <c r="X188" s="199"/>
      <c r="Y188" s="199"/>
      <c r="Z188" s="199"/>
      <c r="AA188" s="199"/>
      <c r="AB188" s="199"/>
      <c r="AC188" s="199"/>
      <c r="AD188" s="199"/>
      <c r="AE188" s="199"/>
      <c r="AF188" s="199"/>
      <c r="AG188" s="199"/>
      <c r="AH188" s="199"/>
      <c r="AI188" s="199"/>
      <c r="AJ188" s="199"/>
      <c r="AK188" s="199"/>
      <c r="AL188" s="199"/>
      <c r="AM188" s="199"/>
      <c r="AN188" s="199"/>
      <c r="AO188" s="199"/>
      <c r="AP188" s="199"/>
      <c r="AQ188" s="199"/>
      <c r="AR188" s="199"/>
      <c r="AS188" s="199"/>
      <c r="AT188" s="199"/>
      <c r="AU188" s="199"/>
      <c r="AV188" s="199"/>
      <c r="AW188" s="199"/>
      <c r="AX188" s="199"/>
      <c r="AY188" s="199"/>
      <c r="AZ188" s="199"/>
      <c r="BA188" s="199"/>
      <c r="BB188" s="199"/>
      <c r="BC188" s="199"/>
      <c r="BD188" s="199"/>
      <c r="BE188" s="199"/>
      <c r="BF188" s="199"/>
      <c r="BG188" s="199"/>
      <c r="BH188" s="199"/>
      <c r="BI188" s="199"/>
      <c r="BJ188" s="199"/>
      <c r="BK188" s="199"/>
      <c r="BL188" s="199"/>
      <c r="BM188" s="199"/>
      <c r="BN188" s="199"/>
      <c r="BO188" s="199"/>
      <c r="BP188" s="199"/>
      <c r="BQ188" s="199"/>
      <c r="BR188" s="199"/>
      <c r="BS188" s="199"/>
      <c r="BT188" s="199"/>
      <c r="BU188" s="199"/>
      <c r="BV188" s="199"/>
      <c r="BW188" s="199"/>
      <c r="BX188" s="199"/>
      <c r="BY188" s="199"/>
      <c r="BZ188" s="199"/>
      <c r="CA188" s="199"/>
      <c r="CB188" s="199"/>
      <c r="CC188" s="199"/>
      <c r="CD188" s="199"/>
    </row>
    <row r="189" spans="3:82">
      <c r="C189" s="198"/>
      <c r="D189" s="198"/>
      <c r="E189" s="198"/>
      <c r="F189" s="198"/>
      <c r="G189" s="198"/>
      <c r="H189" s="198"/>
      <c r="I189" s="198"/>
      <c r="J189" s="198"/>
      <c r="K189" s="198"/>
      <c r="L189" s="198"/>
      <c r="M189" s="198"/>
      <c r="N189" s="198"/>
      <c r="O189" s="198"/>
      <c r="P189" s="198"/>
      <c r="Q189" s="198"/>
      <c r="R189" s="199"/>
      <c r="S189" s="199"/>
      <c r="T189" s="199"/>
      <c r="U189" s="199"/>
      <c r="V189" s="199"/>
      <c r="W189" s="199"/>
      <c r="X189" s="199"/>
      <c r="Y189" s="199"/>
      <c r="Z189" s="199"/>
      <c r="AA189" s="199"/>
      <c r="AB189" s="199"/>
      <c r="AC189" s="199"/>
      <c r="AD189" s="199"/>
      <c r="AE189" s="199"/>
      <c r="AF189" s="199"/>
      <c r="AG189" s="199"/>
      <c r="AH189" s="199"/>
      <c r="AI189" s="199"/>
      <c r="AJ189" s="199"/>
      <c r="AK189" s="199"/>
      <c r="AL189" s="199"/>
      <c r="AM189" s="199"/>
      <c r="AN189" s="199"/>
      <c r="AO189" s="199"/>
      <c r="AP189" s="199"/>
      <c r="AQ189" s="199"/>
      <c r="AR189" s="199"/>
      <c r="AS189" s="199"/>
      <c r="AT189" s="199"/>
      <c r="AU189" s="199"/>
      <c r="AV189" s="199"/>
      <c r="AW189" s="199"/>
      <c r="AX189" s="199"/>
      <c r="AY189" s="199"/>
      <c r="AZ189" s="199"/>
      <c r="BA189" s="199"/>
      <c r="BB189" s="199"/>
      <c r="BC189" s="199"/>
      <c r="BD189" s="199"/>
      <c r="BE189" s="199"/>
      <c r="BF189" s="199"/>
      <c r="BG189" s="199"/>
      <c r="BH189" s="199"/>
      <c r="BI189" s="199"/>
      <c r="BJ189" s="199"/>
      <c r="BK189" s="199"/>
      <c r="BL189" s="199"/>
      <c r="BM189" s="199"/>
      <c r="BN189" s="199"/>
      <c r="BO189" s="199"/>
      <c r="BP189" s="199"/>
      <c r="BQ189" s="199"/>
      <c r="BR189" s="199"/>
      <c r="BS189" s="199"/>
      <c r="BT189" s="199"/>
      <c r="BU189" s="199"/>
      <c r="BV189" s="199"/>
      <c r="BW189" s="199"/>
      <c r="BX189" s="199"/>
      <c r="BY189" s="199"/>
      <c r="BZ189" s="199"/>
      <c r="CA189" s="199"/>
      <c r="CB189" s="199"/>
      <c r="CC189" s="199"/>
      <c r="CD189" s="199"/>
    </row>
    <row r="190" spans="3:82">
      <c r="C190" s="198"/>
      <c r="D190" s="198"/>
      <c r="E190" s="198"/>
      <c r="F190" s="198"/>
      <c r="G190" s="198"/>
      <c r="H190" s="198"/>
      <c r="I190" s="198"/>
      <c r="J190" s="198"/>
      <c r="K190" s="198"/>
      <c r="L190" s="198"/>
      <c r="M190" s="198"/>
      <c r="N190" s="198"/>
      <c r="O190" s="198"/>
      <c r="P190" s="198"/>
      <c r="Q190" s="198"/>
      <c r="R190" s="199"/>
      <c r="S190" s="199"/>
      <c r="T190" s="199"/>
      <c r="U190" s="199"/>
      <c r="V190" s="199"/>
      <c r="W190" s="199"/>
      <c r="X190" s="199"/>
      <c r="Y190" s="199"/>
      <c r="Z190" s="199"/>
      <c r="AA190" s="199"/>
      <c r="AB190" s="199"/>
      <c r="AC190" s="199"/>
      <c r="AD190" s="199"/>
      <c r="AE190" s="199"/>
      <c r="AF190" s="199"/>
      <c r="AG190" s="199"/>
      <c r="AH190" s="199"/>
      <c r="AI190" s="199"/>
      <c r="AJ190" s="199"/>
      <c r="AK190" s="199"/>
      <c r="AL190" s="199"/>
      <c r="AM190" s="199"/>
      <c r="AN190" s="199"/>
      <c r="AO190" s="199"/>
      <c r="AP190" s="199"/>
      <c r="AQ190" s="199"/>
      <c r="AR190" s="199"/>
      <c r="AS190" s="199"/>
      <c r="AT190" s="199"/>
      <c r="AU190" s="199"/>
      <c r="AV190" s="199"/>
      <c r="AW190" s="199"/>
      <c r="AX190" s="199"/>
      <c r="AY190" s="199"/>
      <c r="AZ190" s="199"/>
      <c r="BA190" s="199"/>
      <c r="BB190" s="199"/>
      <c r="BC190" s="199"/>
      <c r="BD190" s="199"/>
      <c r="BE190" s="199"/>
      <c r="BF190" s="199"/>
      <c r="BG190" s="199"/>
      <c r="BH190" s="199"/>
      <c r="BI190" s="199"/>
      <c r="BJ190" s="199"/>
      <c r="BK190" s="199"/>
      <c r="BL190" s="199"/>
      <c r="BM190" s="199"/>
      <c r="BN190" s="199"/>
      <c r="BO190" s="199"/>
      <c r="BP190" s="199"/>
      <c r="BQ190" s="199"/>
      <c r="BR190" s="199"/>
      <c r="BS190" s="199"/>
      <c r="BT190" s="199"/>
      <c r="BU190" s="199"/>
      <c r="BV190" s="199"/>
      <c r="BW190" s="199"/>
      <c r="BX190" s="199"/>
      <c r="BY190" s="199"/>
      <c r="BZ190" s="199"/>
      <c r="CA190" s="199"/>
      <c r="CB190" s="199"/>
      <c r="CC190" s="199"/>
      <c r="CD190" s="199"/>
    </row>
    <row r="191" spans="3:82">
      <c r="C191" s="198"/>
      <c r="D191" s="198"/>
      <c r="E191" s="198"/>
      <c r="F191" s="198"/>
      <c r="G191" s="198"/>
      <c r="H191" s="198"/>
      <c r="I191" s="198"/>
      <c r="J191" s="198"/>
      <c r="K191" s="198"/>
      <c r="L191" s="198"/>
      <c r="M191" s="198"/>
      <c r="N191" s="198"/>
      <c r="O191" s="198"/>
      <c r="P191" s="198"/>
      <c r="Q191" s="198"/>
      <c r="R191" s="199"/>
      <c r="S191" s="199"/>
      <c r="T191" s="199"/>
      <c r="U191" s="199"/>
      <c r="V191" s="199"/>
      <c r="W191" s="199"/>
      <c r="X191" s="199"/>
      <c r="Y191" s="199"/>
      <c r="Z191" s="199"/>
      <c r="AA191" s="199"/>
      <c r="AB191" s="199"/>
      <c r="AC191" s="199"/>
      <c r="AD191" s="199"/>
      <c r="AE191" s="199"/>
      <c r="AF191" s="199"/>
      <c r="AG191" s="199"/>
      <c r="AH191" s="199"/>
      <c r="AI191" s="199"/>
      <c r="AJ191" s="199"/>
      <c r="AK191" s="199"/>
      <c r="AL191" s="199"/>
      <c r="AM191" s="199"/>
      <c r="AN191" s="199"/>
      <c r="AO191" s="199"/>
      <c r="AP191" s="199"/>
      <c r="AQ191" s="199"/>
      <c r="AR191" s="199"/>
      <c r="AS191" s="199"/>
      <c r="AT191" s="199"/>
      <c r="AU191" s="199"/>
      <c r="AV191" s="199"/>
      <c r="AW191" s="199"/>
      <c r="AX191" s="199"/>
      <c r="AY191" s="199"/>
      <c r="AZ191" s="199"/>
      <c r="BA191" s="199"/>
      <c r="BB191" s="199"/>
      <c r="BC191" s="199"/>
      <c r="BD191" s="199"/>
      <c r="BE191" s="199"/>
      <c r="BF191" s="199"/>
      <c r="BG191" s="199"/>
      <c r="BH191" s="199"/>
      <c r="BI191" s="199"/>
      <c r="BJ191" s="199"/>
      <c r="BK191" s="199"/>
      <c r="BL191" s="199"/>
      <c r="BM191" s="199"/>
      <c r="BN191" s="199"/>
      <c r="BO191" s="199"/>
      <c r="BP191" s="199"/>
      <c r="BQ191" s="199"/>
      <c r="BR191" s="199"/>
      <c r="BS191" s="199"/>
      <c r="BT191" s="199"/>
      <c r="BU191" s="199"/>
      <c r="BV191" s="199"/>
      <c r="BW191" s="199"/>
      <c r="BX191" s="199"/>
      <c r="BY191" s="199"/>
      <c r="BZ191" s="199"/>
      <c r="CA191" s="199"/>
      <c r="CB191" s="199"/>
      <c r="CC191" s="199"/>
      <c r="CD191" s="199"/>
    </row>
    <row r="192" spans="3:82">
      <c r="C192" s="198"/>
      <c r="D192" s="198"/>
      <c r="E192" s="198"/>
      <c r="F192" s="198"/>
      <c r="G192" s="198"/>
      <c r="H192" s="198"/>
      <c r="I192" s="198"/>
      <c r="J192" s="198"/>
      <c r="K192" s="198"/>
      <c r="L192" s="198"/>
      <c r="M192" s="198"/>
      <c r="N192" s="198"/>
      <c r="O192" s="198"/>
      <c r="P192" s="198"/>
      <c r="Q192" s="198"/>
      <c r="R192" s="199"/>
      <c r="S192" s="199"/>
      <c r="T192" s="199"/>
      <c r="U192" s="199"/>
      <c r="V192" s="199"/>
      <c r="W192" s="199"/>
      <c r="X192" s="199"/>
      <c r="Y192" s="199"/>
      <c r="Z192" s="199"/>
      <c r="AA192" s="199"/>
      <c r="AB192" s="199"/>
      <c r="AC192" s="199"/>
      <c r="AD192" s="199"/>
      <c r="AE192" s="199"/>
      <c r="AF192" s="199"/>
      <c r="AG192" s="199"/>
      <c r="AH192" s="199"/>
      <c r="AI192" s="199"/>
      <c r="AJ192" s="199"/>
      <c r="AK192" s="199"/>
      <c r="AL192" s="199"/>
      <c r="AM192" s="199"/>
      <c r="AN192" s="199"/>
      <c r="AO192" s="199"/>
      <c r="AP192" s="199"/>
      <c r="AQ192" s="199"/>
      <c r="AR192" s="199"/>
      <c r="AS192" s="199"/>
      <c r="AT192" s="199"/>
      <c r="AU192" s="199"/>
      <c r="AV192" s="199"/>
      <c r="AW192" s="199"/>
      <c r="AX192" s="199"/>
      <c r="AY192" s="199"/>
      <c r="AZ192" s="199"/>
      <c r="BA192" s="199"/>
      <c r="BB192" s="199"/>
      <c r="BC192" s="199"/>
      <c r="BD192" s="199"/>
      <c r="BE192" s="199"/>
      <c r="BF192" s="199"/>
      <c r="BG192" s="199"/>
      <c r="BH192" s="199"/>
      <c r="BI192" s="199"/>
      <c r="BJ192" s="199"/>
      <c r="BK192" s="199"/>
      <c r="BL192" s="199"/>
      <c r="BM192" s="199"/>
      <c r="BN192" s="199"/>
      <c r="BO192" s="199"/>
      <c r="BP192" s="199"/>
      <c r="BQ192" s="199"/>
      <c r="BR192" s="199"/>
      <c r="BS192" s="199"/>
      <c r="BT192" s="199"/>
      <c r="BU192" s="199"/>
      <c r="BV192" s="199"/>
      <c r="BW192" s="199"/>
      <c r="BX192" s="199"/>
      <c r="BY192" s="199"/>
      <c r="BZ192" s="199"/>
      <c r="CA192" s="199"/>
      <c r="CB192" s="199"/>
      <c r="CC192" s="199"/>
      <c r="CD192" s="199"/>
    </row>
    <row r="193" spans="3:82">
      <c r="C193" s="198"/>
      <c r="D193" s="198"/>
      <c r="E193" s="198"/>
      <c r="F193" s="198"/>
      <c r="G193" s="198"/>
      <c r="H193" s="198"/>
      <c r="I193" s="198"/>
      <c r="J193" s="198"/>
      <c r="K193" s="198"/>
      <c r="L193" s="198"/>
      <c r="M193" s="198"/>
      <c r="N193" s="198"/>
      <c r="O193" s="198"/>
      <c r="P193" s="198"/>
      <c r="Q193" s="198"/>
      <c r="R193" s="199"/>
      <c r="S193" s="199"/>
      <c r="T193" s="199"/>
      <c r="U193" s="199"/>
      <c r="V193" s="199"/>
      <c r="W193" s="199"/>
      <c r="X193" s="199"/>
      <c r="Y193" s="199"/>
      <c r="Z193" s="199"/>
      <c r="AA193" s="199"/>
      <c r="AB193" s="199"/>
      <c r="AC193" s="199"/>
      <c r="AD193" s="199"/>
      <c r="AE193" s="199"/>
      <c r="AF193" s="199"/>
      <c r="AG193" s="199"/>
      <c r="AH193" s="199"/>
      <c r="AI193" s="199"/>
      <c r="AJ193" s="199"/>
      <c r="AK193" s="199"/>
      <c r="AL193" s="199"/>
      <c r="AM193" s="199"/>
      <c r="AN193" s="199"/>
      <c r="AO193" s="199"/>
      <c r="AP193" s="199"/>
      <c r="AQ193" s="199"/>
      <c r="AR193" s="199"/>
      <c r="AS193" s="199"/>
      <c r="AT193" s="199"/>
      <c r="AU193" s="199"/>
      <c r="AV193" s="199"/>
      <c r="AW193" s="199"/>
      <c r="AX193" s="199"/>
      <c r="AY193" s="199"/>
      <c r="AZ193" s="199"/>
      <c r="BA193" s="199"/>
      <c r="BB193" s="199"/>
      <c r="BC193" s="199"/>
      <c r="BD193" s="199"/>
      <c r="BE193" s="199"/>
      <c r="BF193" s="199"/>
      <c r="BG193" s="199"/>
      <c r="BH193" s="199"/>
      <c r="BI193" s="199"/>
      <c r="BJ193" s="199"/>
      <c r="BK193" s="199"/>
      <c r="BL193" s="199"/>
      <c r="BM193" s="199"/>
      <c r="BN193" s="199"/>
      <c r="BO193" s="199"/>
      <c r="BP193" s="199"/>
      <c r="BQ193" s="199"/>
      <c r="BR193" s="199"/>
      <c r="BS193" s="199"/>
      <c r="BT193" s="199"/>
      <c r="BU193" s="199"/>
      <c r="BV193" s="199"/>
      <c r="BW193" s="199"/>
      <c r="BX193" s="199"/>
      <c r="BY193" s="199"/>
      <c r="BZ193" s="199"/>
      <c r="CA193" s="199"/>
      <c r="CB193" s="199"/>
      <c r="CC193" s="199"/>
      <c r="CD193" s="199"/>
    </row>
    <row r="194" spans="3:82">
      <c r="C194" s="198"/>
      <c r="D194" s="198"/>
      <c r="E194" s="198"/>
      <c r="F194" s="198"/>
      <c r="G194" s="198"/>
      <c r="H194" s="198"/>
      <c r="I194" s="198"/>
      <c r="J194" s="198"/>
      <c r="K194" s="198"/>
      <c r="L194" s="198"/>
      <c r="M194" s="198"/>
      <c r="N194" s="198"/>
      <c r="O194" s="198"/>
      <c r="P194" s="198"/>
      <c r="Q194" s="198"/>
      <c r="R194" s="199"/>
      <c r="S194" s="199"/>
      <c r="T194" s="199"/>
      <c r="U194" s="199"/>
      <c r="V194" s="199"/>
      <c r="W194" s="199"/>
      <c r="X194" s="199"/>
      <c r="Y194" s="199"/>
      <c r="Z194" s="199"/>
      <c r="AA194" s="199"/>
      <c r="AB194" s="199"/>
      <c r="AC194" s="199"/>
      <c r="AD194" s="199"/>
      <c r="AE194" s="199"/>
      <c r="AF194" s="199"/>
      <c r="AG194" s="199"/>
      <c r="AH194" s="199"/>
      <c r="AI194" s="199"/>
      <c r="AJ194" s="199"/>
      <c r="AK194" s="199"/>
      <c r="AL194" s="199"/>
      <c r="AM194" s="199"/>
      <c r="AN194" s="199"/>
      <c r="AO194" s="199"/>
      <c r="AP194" s="199"/>
      <c r="AQ194" s="199"/>
      <c r="AR194" s="199"/>
      <c r="AS194" s="199"/>
      <c r="AT194" s="199"/>
      <c r="AU194" s="199"/>
      <c r="AV194" s="199"/>
      <c r="AW194" s="199"/>
      <c r="AX194" s="199"/>
      <c r="AY194" s="199"/>
      <c r="AZ194" s="199"/>
      <c r="BA194" s="199"/>
      <c r="BB194" s="199"/>
      <c r="BC194" s="199"/>
      <c r="BD194" s="199"/>
      <c r="BE194" s="199"/>
      <c r="BF194" s="199"/>
      <c r="BG194" s="199"/>
      <c r="BH194" s="199"/>
      <c r="BI194" s="199"/>
      <c r="BJ194" s="199"/>
      <c r="BK194" s="199"/>
      <c r="BL194" s="199"/>
      <c r="BM194" s="199"/>
      <c r="BN194" s="199"/>
      <c r="BO194" s="199"/>
      <c r="BP194" s="199"/>
      <c r="BQ194" s="199"/>
      <c r="BR194" s="199"/>
      <c r="BS194" s="199"/>
      <c r="BT194" s="199"/>
      <c r="BU194" s="199"/>
      <c r="BV194" s="199"/>
      <c r="BW194" s="199"/>
      <c r="BX194" s="199"/>
      <c r="BY194" s="199"/>
      <c r="BZ194" s="199"/>
      <c r="CA194" s="199"/>
      <c r="CB194" s="199"/>
      <c r="CC194" s="199"/>
      <c r="CD194" s="199"/>
    </row>
    <row r="195" spans="3:82">
      <c r="C195" s="198"/>
      <c r="D195" s="198"/>
      <c r="E195" s="198"/>
      <c r="F195" s="198"/>
      <c r="G195" s="198"/>
      <c r="H195" s="198"/>
      <c r="I195" s="198"/>
      <c r="J195" s="198"/>
      <c r="K195" s="198"/>
      <c r="L195" s="198"/>
      <c r="M195" s="198"/>
      <c r="N195" s="198"/>
      <c r="O195" s="198"/>
      <c r="P195" s="198"/>
      <c r="Q195" s="198"/>
      <c r="R195" s="199"/>
      <c r="S195" s="199"/>
      <c r="T195" s="199"/>
      <c r="U195" s="199"/>
      <c r="V195" s="199"/>
      <c r="W195" s="199"/>
      <c r="X195" s="199"/>
      <c r="Y195" s="199"/>
      <c r="Z195" s="199"/>
      <c r="AA195" s="199"/>
      <c r="AB195" s="199"/>
      <c r="AC195" s="199"/>
      <c r="AD195" s="199"/>
      <c r="AE195" s="199"/>
      <c r="AF195" s="199"/>
      <c r="AG195" s="199"/>
      <c r="AH195" s="199"/>
      <c r="AI195" s="199"/>
      <c r="AJ195" s="199"/>
      <c r="AK195" s="199"/>
      <c r="AL195" s="199"/>
      <c r="AM195" s="199"/>
      <c r="AN195" s="199"/>
      <c r="AO195" s="199"/>
      <c r="AP195" s="199"/>
      <c r="AQ195" s="199"/>
      <c r="AR195" s="199"/>
      <c r="AS195" s="199"/>
      <c r="AT195" s="199"/>
      <c r="AU195" s="199"/>
      <c r="AV195" s="199"/>
      <c r="AW195" s="199"/>
      <c r="AX195" s="199"/>
      <c r="AY195" s="199"/>
      <c r="AZ195" s="199"/>
      <c r="BA195" s="199"/>
      <c r="BB195" s="199"/>
      <c r="BC195" s="199"/>
      <c r="BD195" s="199"/>
      <c r="BE195" s="199"/>
      <c r="BF195" s="199"/>
      <c r="BG195" s="199"/>
      <c r="BH195" s="199"/>
      <c r="BI195" s="199"/>
      <c r="BJ195" s="199"/>
      <c r="BK195" s="199"/>
      <c r="BL195" s="199"/>
      <c r="BM195" s="199"/>
      <c r="BN195" s="199"/>
      <c r="BO195" s="199"/>
      <c r="BP195" s="199"/>
      <c r="BQ195" s="199"/>
      <c r="BR195" s="199"/>
      <c r="BS195" s="199"/>
      <c r="BT195" s="199"/>
      <c r="BU195" s="199"/>
      <c r="BV195" s="199"/>
      <c r="BW195" s="199"/>
      <c r="BX195" s="199"/>
      <c r="BY195" s="199"/>
      <c r="BZ195" s="199"/>
      <c r="CA195" s="199"/>
      <c r="CB195" s="199"/>
      <c r="CC195" s="199"/>
      <c r="CD195" s="199"/>
    </row>
    <row r="196" spans="3:82">
      <c r="C196" s="198"/>
      <c r="D196" s="198"/>
      <c r="E196" s="198"/>
      <c r="F196" s="198"/>
      <c r="G196" s="198"/>
      <c r="H196" s="198"/>
      <c r="I196" s="198"/>
      <c r="J196" s="198"/>
      <c r="K196" s="198"/>
      <c r="L196" s="198"/>
      <c r="M196" s="198"/>
      <c r="N196" s="198"/>
      <c r="O196" s="198"/>
      <c r="P196" s="198"/>
      <c r="Q196" s="198"/>
      <c r="R196" s="199"/>
      <c r="S196" s="199"/>
      <c r="T196" s="199"/>
      <c r="U196" s="199"/>
      <c r="V196" s="199"/>
      <c r="W196" s="199"/>
      <c r="X196" s="199"/>
      <c r="Y196" s="199"/>
      <c r="Z196" s="199"/>
      <c r="AA196" s="199"/>
      <c r="AB196" s="199"/>
      <c r="AC196" s="199"/>
      <c r="AD196" s="199"/>
      <c r="AE196" s="199"/>
      <c r="AF196" s="199"/>
      <c r="AG196" s="199"/>
      <c r="AH196" s="199"/>
      <c r="AI196" s="199"/>
      <c r="AJ196" s="199"/>
      <c r="AK196" s="199"/>
      <c r="AL196" s="199"/>
      <c r="AM196" s="199"/>
      <c r="AN196" s="199"/>
      <c r="AO196" s="199"/>
      <c r="AP196" s="199"/>
      <c r="AQ196" s="199"/>
      <c r="AR196" s="199"/>
      <c r="AS196" s="199"/>
      <c r="AT196" s="199"/>
      <c r="AU196" s="199"/>
      <c r="AV196" s="199"/>
      <c r="AW196" s="199"/>
      <c r="AX196" s="199"/>
      <c r="AY196" s="199"/>
      <c r="AZ196" s="199"/>
      <c r="BA196" s="199"/>
      <c r="BB196" s="199"/>
      <c r="BC196" s="199"/>
      <c r="BD196" s="199"/>
      <c r="BE196" s="199"/>
      <c r="BF196" s="199"/>
      <c r="BG196" s="199"/>
      <c r="BH196" s="199"/>
      <c r="BI196" s="199"/>
      <c r="BJ196" s="199"/>
      <c r="BK196" s="199"/>
      <c r="BL196" s="199"/>
      <c r="BM196" s="199"/>
      <c r="BN196" s="199"/>
      <c r="BO196" s="199"/>
      <c r="BP196" s="199"/>
      <c r="BQ196" s="199"/>
      <c r="BR196" s="199"/>
      <c r="BS196" s="199"/>
      <c r="BT196" s="199"/>
      <c r="BU196" s="199"/>
      <c r="BV196" s="199"/>
      <c r="BW196" s="199"/>
      <c r="BX196" s="199"/>
      <c r="BY196" s="199"/>
      <c r="BZ196" s="199"/>
      <c r="CA196" s="199"/>
      <c r="CB196" s="199"/>
      <c r="CC196" s="199"/>
      <c r="CD196" s="199"/>
    </row>
    <row r="197" spans="3:82">
      <c r="C197" s="198"/>
      <c r="D197" s="198"/>
      <c r="E197" s="198"/>
      <c r="F197" s="198"/>
      <c r="G197" s="198"/>
      <c r="H197" s="198"/>
      <c r="I197" s="198"/>
      <c r="J197" s="198"/>
      <c r="K197" s="198"/>
      <c r="L197" s="198"/>
      <c r="M197" s="198"/>
      <c r="N197" s="198"/>
      <c r="O197" s="198"/>
      <c r="P197" s="198"/>
      <c r="Q197" s="198"/>
      <c r="R197" s="199"/>
      <c r="S197" s="199"/>
      <c r="T197" s="199"/>
      <c r="U197" s="199"/>
      <c r="V197" s="199"/>
      <c r="W197" s="199"/>
      <c r="X197" s="199"/>
      <c r="Y197" s="199"/>
      <c r="Z197" s="199"/>
      <c r="AA197" s="199"/>
      <c r="AB197" s="199"/>
      <c r="AC197" s="199"/>
      <c r="AD197" s="199"/>
      <c r="AE197" s="199"/>
      <c r="AF197" s="199"/>
      <c r="AG197" s="199"/>
      <c r="AH197" s="199"/>
      <c r="AI197" s="199"/>
      <c r="AJ197" s="199"/>
      <c r="AK197" s="199"/>
      <c r="AL197" s="199"/>
      <c r="AM197" s="199"/>
      <c r="AN197" s="199"/>
      <c r="AO197" s="199"/>
      <c r="AP197" s="199"/>
      <c r="AQ197" s="199"/>
      <c r="AR197" s="199"/>
      <c r="AS197" s="199"/>
      <c r="AT197" s="199"/>
      <c r="AU197" s="199"/>
      <c r="AV197" s="199"/>
      <c r="AW197" s="199"/>
      <c r="AX197" s="199"/>
      <c r="AY197" s="199"/>
      <c r="AZ197" s="199"/>
      <c r="BA197" s="199"/>
      <c r="BB197" s="199"/>
      <c r="BC197" s="199"/>
      <c r="BD197" s="199"/>
      <c r="BE197" s="199"/>
      <c r="BF197" s="199"/>
      <c r="BG197" s="199"/>
      <c r="BH197" s="199"/>
      <c r="BI197" s="199"/>
      <c r="BJ197" s="199"/>
      <c r="BK197" s="199"/>
      <c r="BL197" s="199"/>
      <c r="BM197" s="199"/>
      <c r="BN197" s="199"/>
      <c r="BO197" s="199"/>
      <c r="BP197" s="199"/>
      <c r="BQ197" s="199"/>
      <c r="BR197" s="199"/>
      <c r="BS197" s="199"/>
      <c r="BT197" s="199"/>
      <c r="BU197" s="199"/>
      <c r="BV197" s="199"/>
      <c r="BW197" s="199"/>
      <c r="BX197" s="199"/>
      <c r="BY197" s="199"/>
      <c r="BZ197" s="199"/>
      <c r="CA197" s="199"/>
      <c r="CB197" s="199"/>
      <c r="CC197" s="199"/>
      <c r="CD197" s="199"/>
    </row>
    <row r="198" spans="3:82">
      <c r="C198" s="198"/>
      <c r="D198" s="198"/>
      <c r="E198" s="198"/>
      <c r="F198" s="198"/>
      <c r="G198" s="198"/>
      <c r="H198" s="198"/>
      <c r="I198" s="198"/>
      <c r="J198" s="198"/>
      <c r="K198" s="198"/>
      <c r="L198" s="198"/>
      <c r="M198" s="198"/>
      <c r="N198" s="198"/>
      <c r="O198" s="198"/>
      <c r="P198" s="198"/>
      <c r="Q198" s="198"/>
      <c r="R198" s="199"/>
      <c r="S198" s="199"/>
      <c r="T198" s="199"/>
      <c r="U198" s="199"/>
      <c r="V198" s="199"/>
      <c r="W198" s="199"/>
      <c r="X198" s="199"/>
      <c r="Y198" s="199"/>
      <c r="Z198" s="199"/>
      <c r="AA198" s="199"/>
      <c r="AB198" s="199"/>
      <c r="AC198" s="199"/>
      <c r="AD198" s="199"/>
      <c r="AE198" s="199"/>
      <c r="AF198" s="199"/>
      <c r="AG198" s="199"/>
      <c r="AH198" s="199"/>
      <c r="AI198" s="199"/>
      <c r="AJ198" s="199"/>
      <c r="AK198" s="199"/>
      <c r="AL198" s="199"/>
      <c r="AM198" s="199"/>
      <c r="AN198" s="199"/>
      <c r="AO198" s="199"/>
      <c r="AP198" s="199"/>
      <c r="AQ198" s="199"/>
      <c r="AR198" s="199"/>
      <c r="AS198" s="199"/>
      <c r="AT198" s="199"/>
      <c r="AU198" s="199"/>
      <c r="AV198" s="199"/>
      <c r="AW198" s="199"/>
      <c r="AX198" s="199"/>
      <c r="AY198" s="199"/>
      <c r="AZ198" s="199"/>
      <c r="BA198" s="199"/>
      <c r="BB198" s="199"/>
      <c r="BC198" s="199"/>
      <c r="BD198" s="199"/>
      <c r="BE198" s="199"/>
      <c r="BF198" s="199"/>
      <c r="BG198" s="199"/>
      <c r="BH198" s="199"/>
      <c r="BI198" s="199"/>
      <c r="BJ198" s="199"/>
      <c r="BK198" s="199"/>
      <c r="BL198" s="199"/>
      <c r="BM198" s="199"/>
      <c r="BN198" s="199"/>
      <c r="BO198" s="199"/>
      <c r="BP198" s="199"/>
      <c r="BQ198" s="199"/>
      <c r="BR198" s="199"/>
      <c r="BS198" s="199"/>
      <c r="BT198" s="199"/>
      <c r="BU198" s="199"/>
      <c r="BV198" s="199"/>
      <c r="BW198" s="199"/>
      <c r="BX198" s="199"/>
      <c r="BY198" s="199"/>
      <c r="BZ198" s="199"/>
      <c r="CA198" s="199"/>
      <c r="CB198" s="199"/>
      <c r="CC198" s="199"/>
      <c r="CD198" s="199"/>
    </row>
    <row r="199" spans="3:82">
      <c r="C199" s="198"/>
      <c r="D199" s="198"/>
      <c r="E199" s="198"/>
      <c r="F199" s="198"/>
      <c r="G199" s="198"/>
      <c r="H199" s="198"/>
      <c r="I199" s="198"/>
      <c r="J199" s="198"/>
      <c r="K199" s="198"/>
      <c r="L199" s="198"/>
      <c r="M199" s="198"/>
      <c r="N199" s="198"/>
      <c r="O199" s="198"/>
      <c r="P199" s="198"/>
      <c r="Q199" s="198"/>
      <c r="R199" s="199"/>
      <c r="S199" s="199"/>
      <c r="T199" s="199"/>
      <c r="U199" s="199"/>
      <c r="V199" s="199"/>
      <c r="W199" s="199"/>
      <c r="X199" s="199"/>
      <c r="Y199" s="199"/>
      <c r="Z199" s="199"/>
      <c r="AA199" s="199"/>
      <c r="AB199" s="199"/>
      <c r="AC199" s="199"/>
      <c r="AD199" s="199"/>
      <c r="AE199" s="199"/>
      <c r="AF199" s="199"/>
      <c r="AG199" s="199"/>
      <c r="AH199" s="199"/>
      <c r="AI199" s="199"/>
      <c r="AJ199" s="199"/>
      <c r="AK199" s="199"/>
      <c r="AL199" s="199"/>
      <c r="AM199" s="199"/>
      <c r="AN199" s="199"/>
      <c r="AO199" s="199"/>
      <c r="AP199" s="199"/>
      <c r="AQ199" s="199"/>
      <c r="AR199" s="199"/>
      <c r="AS199" s="199"/>
      <c r="AT199" s="199"/>
      <c r="AU199" s="199"/>
      <c r="AV199" s="199"/>
      <c r="AW199" s="199"/>
      <c r="AX199" s="199"/>
      <c r="AY199" s="199"/>
      <c r="AZ199" s="199"/>
      <c r="BA199" s="199"/>
      <c r="BB199" s="199"/>
      <c r="BC199" s="199"/>
      <c r="BD199" s="199"/>
      <c r="BE199" s="199"/>
      <c r="BF199" s="199"/>
      <c r="BG199" s="199"/>
      <c r="BH199" s="199"/>
      <c r="BI199" s="199"/>
      <c r="BJ199" s="199"/>
      <c r="BK199" s="199"/>
      <c r="BL199" s="199"/>
      <c r="BM199" s="199"/>
      <c r="BN199" s="199"/>
      <c r="BO199" s="199"/>
      <c r="BP199" s="199"/>
      <c r="BQ199" s="199"/>
      <c r="BR199" s="199"/>
      <c r="BS199" s="199"/>
      <c r="BT199" s="199"/>
      <c r="BU199" s="199"/>
      <c r="BV199" s="199"/>
      <c r="BW199" s="199"/>
      <c r="BX199" s="199"/>
      <c r="BY199" s="199"/>
      <c r="BZ199" s="199"/>
      <c r="CA199" s="199"/>
      <c r="CB199" s="199"/>
      <c r="CC199" s="199"/>
      <c r="CD199" s="199"/>
    </row>
    <row r="200" spans="3:82">
      <c r="C200" s="198"/>
      <c r="D200" s="198"/>
      <c r="E200" s="198"/>
      <c r="F200" s="198"/>
      <c r="G200" s="198"/>
      <c r="H200" s="198"/>
      <c r="I200" s="198"/>
      <c r="J200" s="198"/>
      <c r="K200" s="198"/>
      <c r="L200" s="198"/>
      <c r="M200" s="198"/>
      <c r="N200" s="198"/>
      <c r="O200" s="198"/>
      <c r="P200" s="198"/>
      <c r="Q200" s="198"/>
      <c r="R200" s="199"/>
      <c r="S200" s="199"/>
      <c r="T200" s="199"/>
      <c r="U200" s="199"/>
      <c r="V200" s="199"/>
      <c r="W200" s="199"/>
      <c r="X200" s="199"/>
      <c r="Y200" s="199"/>
      <c r="Z200" s="199"/>
      <c r="AA200" s="199"/>
      <c r="AB200" s="199"/>
      <c r="AC200" s="199"/>
      <c r="AD200" s="199"/>
      <c r="AE200" s="199"/>
      <c r="AF200" s="199"/>
      <c r="AG200" s="199"/>
      <c r="AH200" s="199"/>
      <c r="AI200" s="199"/>
      <c r="AJ200" s="199"/>
      <c r="AK200" s="199"/>
      <c r="AL200" s="199"/>
      <c r="AM200" s="199"/>
      <c r="AN200" s="199"/>
      <c r="AO200" s="199"/>
      <c r="AP200" s="199"/>
      <c r="AQ200" s="199"/>
      <c r="AR200" s="199"/>
      <c r="AS200" s="199"/>
      <c r="AT200" s="199"/>
      <c r="AU200" s="199"/>
      <c r="AV200" s="199"/>
      <c r="AW200" s="199"/>
      <c r="AX200" s="199"/>
      <c r="AY200" s="199"/>
      <c r="AZ200" s="199"/>
      <c r="BA200" s="199"/>
      <c r="BB200" s="199"/>
      <c r="BC200" s="199"/>
      <c r="BD200" s="199"/>
      <c r="BE200" s="199"/>
      <c r="BF200" s="199"/>
      <c r="BG200" s="199"/>
      <c r="BH200" s="199"/>
      <c r="BI200" s="199"/>
      <c r="BJ200" s="199"/>
      <c r="BK200" s="199"/>
      <c r="BL200" s="199"/>
      <c r="BM200" s="199"/>
      <c r="BN200" s="199"/>
      <c r="BO200" s="199"/>
      <c r="BP200" s="199"/>
      <c r="BQ200" s="199"/>
      <c r="BR200" s="199"/>
      <c r="BS200" s="199"/>
      <c r="BT200" s="199"/>
      <c r="BU200" s="199"/>
      <c r="BV200" s="199"/>
      <c r="BW200" s="199"/>
      <c r="BX200" s="199"/>
      <c r="BY200" s="199"/>
      <c r="BZ200" s="199"/>
      <c r="CA200" s="199"/>
      <c r="CB200" s="199"/>
      <c r="CC200" s="199"/>
      <c r="CD200" s="199"/>
    </row>
    <row r="201" spans="3:82">
      <c r="C201" s="198"/>
      <c r="D201" s="198"/>
      <c r="E201" s="198"/>
      <c r="F201" s="198"/>
      <c r="G201" s="198"/>
      <c r="H201" s="198"/>
      <c r="I201" s="198"/>
      <c r="J201" s="198"/>
      <c r="K201" s="198"/>
      <c r="L201" s="198"/>
      <c r="M201" s="198"/>
      <c r="N201" s="198"/>
      <c r="O201" s="198"/>
      <c r="P201" s="198"/>
      <c r="Q201" s="198"/>
      <c r="R201" s="199"/>
      <c r="S201" s="199"/>
      <c r="T201" s="199"/>
      <c r="U201" s="199"/>
      <c r="V201" s="199"/>
      <c r="W201" s="199"/>
      <c r="X201" s="199"/>
      <c r="Y201" s="199"/>
      <c r="Z201" s="199"/>
      <c r="AA201" s="199"/>
      <c r="AB201" s="199"/>
      <c r="AC201" s="199"/>
      <c r="AD201" s="199"/>
      <c r="AE201" s="199"/>
      <c r="AF201" s="199"/>
      <c r="AG201" s="199"/>
      <c r="AH201" s="199"/>
      <c r="AI201" s="199"/>
      <c r="AJ201" s="199"/>
      <c r="AK201" s="199"/>
      <c r="AL201" s="199"/>
      <c r="AM201" s="199"/>
      <c r="AN201" s="199"/>
      <c r="AO201" s="199"/>
      <c r="AP201" s="199"/>
      <c r="AQ201" s="199"/>
      <c r="AR201" s="199"/>
      <c r="AS201" s="199"/>
      <c r="AT201" s="199"/>
      <c r="AU201" s="199"/>
      <c r="AV201" s="199"/>
      <c r="AW201" s="199"/>
      <c r="AX201" s="199"/>
      <c r="AY201" s="199"/>
      <c r="AZ201" s="199"/>
      <c r="BA201" s="199"/>
      <c r="BB201" s="199"/>
      <c r="BC201" s="199"/>
      <c r="BD201" s="199"/>
      <c r="BE201" s="199"/>
      <c r="BF201" s="199"/>
      <c r="BG201" s="199"/>
      <c r="BH201" s="199"/>
      <c r="BI201" s="199"/>
      <c r="BJ201" s="199"/>
      <c r="BK201" s="199"/>
      <c r="BL201" s="199"/>
      <c r="BM201" s="199"/>
      <c r="BN201" s="199"/>
      <c r="BO201" s="199"/>
      <c r="BP201" s="199"/>
      <c r="BQ201" s="199"/>
      <c r="BR201" s="199"/>
      <c r="BS201" s="199"/>
      <c r="BT201" s="199"/>
      <c r="BU201" s="199"/>
      <c r="BV201" s="199"/>
      <c r="BW201" s="199"/>
      <c r="BX201" s="199"/>
      <c r="BY201" s="199"/>
      <c r="BZ201" s="199"/>
      <c r="CA201" s="199"/>
      <c r="CB201" s="199"/>
      <c r="CC201" s="199"/>
      <c r="CD201" s="199"/>
    </row>
    <row r="202" spans="3:82">
      <c r="C202" s="198"/>
      <c r="D202" s="198"/>
      <c r="E202" s="198"/>
      <c r="F202" s="198"/>
      <c r="G202" s="198"/>
      <c r="H202" s="198"/>
      <c r="I202" s="198"/>
      <c r="J202" s="198"/>
      <c r="K202" s="198"/>
      <c r="L202" s="198"/>
      <c r="M202" s="198"/>
      <c r="N202" s="198"/>
      <c r="O202" s="198"/>
      <c r="P202" s="198"/>
      <c r="Q202" s="198"/>
      <c r="R202" s="199"/>
      <c r="S202" s="199"/>
      <c r="T202" s="199"/>
      <c r="U202" s="199"/>
      <c r="V202" s="199"/>
      <c r="W202" s="199"/>
      <c r="X202" s="199"/>
      <c r="Y202" s="199"/>
      <c r="Z202" s="199"/>
      <c r="AA202" s="199"/>
      <c r="AB202" s="199"/>
      <c r="AC202" s="199"/>
      <c r="AD202" s="199"/>
      <c r="AE202" s="199"/>
      <c r="AF202" s="199"/>
      <c r="AG202" s="199"/>
      <c r="AH202" s="199"/>
      <c r="AI202" s="199"/>
      <c r="AJ202" s="199"/>
      <c r="AK202" s="199"/>
      <c r="AL202" s="199"/>
      <c r="AM202" s="199"/>
      <c r="AN202" s="199"/>
      <c r="AO202" s="199"/>
      <c r="AP202" s="199"/>
      <c r="AQ202" s="199"/>
      <c r="AR202" s="199"/>
      <c r="AS202" s="199"/>
      <c r="AT202" s="199"/>
      <c r="AU202" s="199"/>
      <c r="AV202" s="199"/>
      <c r="AW202" s="199"/>
      <c r="AX202" s="199"/>
      <c r="AY202" s="199"/>
      <c r="AZ202" s="199"/>
      <c r="BA202" s="199"/>
      <c r="BB202" s="199"/>
      <c r="BC202" s="199"/>
      <c r="BD202" s="199"/>
      <c r="BE202" s="199"/>
      <c r="BF202" s="199"/>
      <c r="BG202" s="199"/>
      <c r="BH202" s="199"/>
      <c r="BI202" s="199"/>
      <c r="BJ202" s="199"/>
      <c r="BK202" s="199"/>
      <c r="BL202" s="199"/>
      <c r="BM202" s="199"/>
      <c r="BN202" s="199"/>
      <c r="BO202" s="199"/>
      <c r="BP202" s="199"/>
      <c r="BQ202" s="199"/>
      <c r="BR202" s="199"/>
      <c r="BS202" s="199"/>
      <c r="BT202" s="199"/>
      <c r="BU202" s="199"/>
      <c r="BV202" s="199"/>
      <c r="BW202" s="199"/>
      <c r="BX202" s="199"/>
      <c r="BY202" s="199"/>
      <c r="BZ202" s="199"/>
      <c r="CA202" s="199"/>
      <c r="CB202" s="199"/>
      <c r="CC202" s="199"/>
      <c r="CD202" s="199"/>
    </row>
    <row r="203" spans="3:82">
      <c r="C203" s="198"/>
      <c r="D203" s="198"/>
      <c r="E203" s="198"/>
      <c r="F203" s="198"/>
      <c r="G203" s="198"/>
      <c r="H203" s="198"/>
      <c r="I203" s="198"/>
      <c r="J203" s="198"/>
      <c r="K203" s="198"/>
      <c r="L203" s="198"/>
      <c r="M203" s="198"/>
      <c r="N203" s="198"/>
      <c r="O203" s="198"/>
      <c r="P203" s="198"/>
      <c r="Q203" s="198"/>
      <c r="R203" s="199"/>
      <c r="S203" s="199"/>
      <c r="T203" s="199"/>
      <c r="U203" s="199"/>
      <c r="V203" s="199"/>
      <c r="W203" s="199"/>
      <c r="X203" s="199"/>
      <c r="Y203" s="199"/>
      <c r="Z203" s="199"/>
      <c r="AA203" s="199"/>
      <c r="AB203" s="199"/>
      <c r="AC203" s="199"/>
      <c r="AD203" s="199"/>
      <c r="AE203" s="199"/>
      <c r="AF203" s="199"/>
      <c r="AG203" s="199"/>
      <c r="AH203" s="199"/>
      <c r="AI203" s="199"/>
      <c r="AJ203" s="199"/>
      <c r="AK203" s="199"/>
      <c r="AL203" s="199"/>
      <c r="AM203" s="199"/>
      <c r="AN203" s="199"/>
      <c r="AO203" s="199"/>
      <c r="AP203" s="199"/>
      <c r="AQ203" s="199"/>
      <c r="AR203" s="199"/>
      <c r="AS203" s="199"/>
      <c r="AT203" s="199"/>
      <c r="AU203" s="199"/>
      <c r="AV203" s="199"/>
      <c r="AW203" s="199"/>
      <c r="AX203" s="199"/>
      <c r="AY203" s="199"/>
      <c r="AZ203" s="199"/>
      <c r="BA203" s="199"/>
      <c r="BB203" s="199"/>
      <c r="BC203" s="199"/>
      <c r="BD203" s="199"/>
      <c r="BE203" s="199"/>
      <c r="BF203" s="199"/>
      <c r="BG203" s="199"/>
      <c r="BH203" s="199"/>
      <c r="BI203" s="199"/>
      <c r="BJ203" s="199"/>
      <c r="BK203" s="199"/>
      <c r="BL203" s="199"/>
      <c r="BM203" s="199"/>
      <c r="BN203" s="199"/>
      <c r="BO203" s="199"/>
      <c r="BP203" s="199"/>
      <c r="BQ203" s="199"/>
      <c r="BR203" s="199"/>
      <c r="BS203" s="199"/>
      <c r="BT203" s="199"/>
      <c r="BU203" s="199"/>
      <c r="BV203" s="199"/>
      <c r="BW203" s="199"/>
      <c r="BX203" s="199"/>
      <c r="BY203" s="199"/>
      <c r="BZ203" s="199"/>
      <c r="CA203" s="199"/>
      <c r="CB203" s="199"/>
      <c r="CC203" s="199"/>
      <c r="CD203" s="199"/>
    </row>
    <row r="204" spans="3:82">
      <c r="C204" s="198"/>
      <c r="D204" s="198"/>
      <c r="E204" s="198"/>
      <c r="F204" s="198"/>
      <c r="G204" s="198"/>
      <c r="H204" s="198"/>
      <c r="I204" s="198"/>
      <c r="J204" s="198"/>
      <c r="K204" s="198"/>
      <c r="L204" s="198"/>
      <c r="M204" s="198"/>
      <c r="N204" s="198"/>
      <c r="O204" s="198"/>
      <c r="P204" s="198"/>
      <c r="Q204" s="198"/>
      <c r="R204" s="199"/>
      <c r="S204" s="199"/>
      <c r="T204" s="199"/>
      <c r="U204" s="199"/>
      <c r="V204" s="199"/>
      <c r="W204" s="199"/>
      <c r="X204" s="199"/>
      <c r="Y204" s="199"/>
      <c r="Z204" s="199"/>
      <c r="AA204" s="199"/>
      <c r="AB204" s="199"/>
      <c r="AC204" s="199"/>
      <c r="AD204" s="199"/>
      <c r="AE204" s="199"/>
      <c r="AF204" s="199"/>
      <c r="AG204" s="199"/>
      <c r="AH204" s="199"/>
      <c r="AI204" s="199"/>
      <c r="AJ204" s="199"/>
      <c r="AK204" s="199"/>
      <c r="AL204" s="199"/>
      <c r="AM204" s="199"/>
      <c r="AN204" s="199"/>
      <c r="AO204" s="199"/>
      <c r="AP204" s="199"/>
      <c r="AQ204" s="199"/>
      <c r="AR204" s="199"/>
      <c r="AS204" s="199"/>
      <c r="AT204" s="199"/>
      <c r="AU204" s="199"/>
      <c r="AV204" s="199"/>
      <c r="AW204" s="199"/>
      <c r="AX204" s="199"/>
      <c r="AY204" s="199"/>
      <c r="AZ204" s="199"/>
      <c r="BA204" s="199"/>
      <c r="BB204" s="199"/>
      <c r="BC204" s="199"/>
      <c r="BD204" s="199"/>
      <c r="BE204" s="199"/>
      <c r="BF204" s="199"/>
      <c r="BG204" s="199"/>
      <c r="BH204" s="199"/>
      <c r="BI204" s="199"/>
      <c r="BJ204" s="199"/>
      <c r="BK204" s="199"/>
      <c r="BL204" s="199"/>
      <c r="BM204" s="199"/>
      <c r="BN204" s="199"/>
      <c r="BO204" s="199"/>
      <c r="BP204" s="199"/>
      <c r="BQ204" s="199"/>
      <c r="BR204" s="199"/>
      <c r="BS204" s="199"/>
      <c r="BT204" s="199"/>
      <c r="BU204" s="199"/>
      <c r="BV204" s="199"/>
      <c r="BW204" s="199"/>
      <c r="BX204" s="199"/>
      <c r="BY204" s="199"/>
      <c r="BZ204" s="199"/>
      <c r="CA204" s="199"/>
      <c r="CB204" s="199"/>
      <c r="CC204" s="199"/>
      <c r="CD204" s="199"/>
    </row>
    <row r="205" spans="3:82">
      <c r="C205" s="198"/>
      <c r="D205" s="198"/>
      <c r="E205" s="198"/>
      <c r="F205" s="198"/>
      <c r="G205" s="198"/>
      <c r="H205" s="198"/>
      <c r="I205" s="198"/>
      <c r="J205" s="198"/>
      <c r="K205" s="198"/>
      <c r="L205" s="198"/>
      <c r="M205" s="198"/>
      <c r="N205" s="198"/>
      <c r="O205" s="198"/>
      <c r="P205" s="198"/>
      <c r="Q205" s="198"/>
      <c r="R205" s="199"/>
      <c r="S205" s="199"/>
      <c r="T205" s="199"/>
      <c r="U205" s="199"/>
      <c r="V205" s="199"/>
      <c r="W205" s="199"/>
      <c r="X205" s="199"/>
      <c r="Y205" s="199"/>
      <c r="Z205" s="199"/>
      <c r="AA205" s="199"/>
      <c r="AB205" s="199"/>
      <c r="AC205" s="199"/>
      <c r="AD205" s="199"/>
      <c r="AE205" s="199"/>
      <c r="AF205" s="199"/>
      <c r="AG205" s="199"/>
      <c r="AH205" s="199"/>
      <c r="AI205" s="199"/>
      <c r="AJ205" s="199"/>
      <c r="AK205" s="199"/>
      <c r="AL205" s="199"/>
      <c r="AM205" s="199"/>
      <c r="AN205" s="199"/>
      <c r="AO205" s="199"/>
      <c r="AP205" s="199"/>
      <c r="AQ205" s="199"/>
      <c r="AR205" s="199"/>
      <c r="AS205" s="199"/>
      <c r="AT205" s="199"/>
      <c r="AU205" s="199"/>
      <c r="AV205" s="199"/>
      <c r="AW205" s="199"/>
      <c r="AX205" s="199"/>
      <c r="AY205" s="199"/>
      <c r="AZ205" s="199"/>
      <c r="BA205" s="199"/>
      <c r="BB205" s="199"/>
      <c r="BC205" s="199"/>
      <c r="BD205" s="199"/>
      <c r="BE205" s="199"/>
      <c r="BF205" s="199"/>
      <c r="BG205" s="199"/>
      <c r="BH205" s="199"/>
      <c r="BI205" s="199"/>
      <c r="BJ205" s="199"/>
      <c r="BK205" s="199"/>
      <c r="BL205" s="199"/>
      <c r="BM205" s="199"/>
      <c r="BN205" s="199"/>
      <c r="BO205" s="199"/>
      <c r="BP205" s="199"/>
      <c r="BQ205" s="199"/>
      <c r="BR205" s="199"/>
      <c r="BS205" s="199"/>
      <c r="BT205" s="199"/>
      <c r="BU205" s="199"/>
      <c r="BV205" s="199"/>
      <c r="BW205" s="199"/>
      <c r="BX205" s="199"/>
      <c r="BY205" s="199"/>
      <c r="BZ205" s="199"/>
      <c r="CA205" s="199"/>
      <c r="CB205" s="199"/>
      <c r="CC205" s="199"/>
      <c r="CD205" s="199"/>
    </row>
    <row r="206" spans="3:82">
      <c r="C206" s="198"/>
      <c r="D206" s="198"/>
      <c r="E206" s="198"/>
      <c r="F206" s="198"/>
      <c r="G206" s="198"/>
      <c r="H206" s="198"/>
      <c r="I206" s="198"/>
      <c r="J206" s="198"/>
      <c r="K206" s="198"/>
      <c r="L206" s="198"/>
      <c r="M206" s="198"/>
      <c r="N206" s="198"/>
      <c r="O206" s="198"/>
      <c r="P206" s="198"/>
      <c r="Q206" s="198"/>
      <c r="R206" s="199"/>
      <c r="S206" s="199"/>
      <c r="T206" s="199"/>
      <c r="U206" s="199"/>
      <c r="V206" s="199"/>
      <c r="W206" s="199"/>
      <c r="X206" s="199"/>
      <c r="Y206" s="199"/>
      <c r="Z206" s="199"/>
      <c r="AA206" s="199"/>
      <c r="AB206" s="199"/>
      <c r="AC206" s="199"/>
      <c r="AD206" s="199"/>
      <c r="AE206" s="199"/>
      <c r="AF206" s="199"/>
      <c r="AG206" s="199"/>
      <c r="AH206" s="199"/>
      <c r="AI206" s="199"/>
      <c r="AJ206" s="199"/>
      <c r="AK206" s="199"/>
      <c r="AL206" s="199"/>
      <c r="AM206" s="199"/>
      <c r="AN206" s="199"/>
      <c r="AO206" s="199"/>
      <c r="AP206" s="199"/>
      <c r="AQ206" s="199"/>
      <c r="AR206" s="199"/>
      <c r="AS206" s="199"/>
      <c r="AT206" s="199"/>
      <c r="AU206" s="199"/>
      <c r="AV206" s="199"/>
      <c r="AW206" s="199"/>
      <c r="AX206" s="199"/>
      <c r="AY206" s="199"/>
      <c r="AZ206" s="199"/>
      <c r="BA206" s="199"/>
      <c r="BB206" s="199"/>
      <c r="BC206" s="199"/>
      <c r="BD206" s="199"/>
      <c r="BE206" s="199"/>
      <c r="BF206" s="199"/>
      <c r="BG206" s="199"/>
      <c r="BH206" s="199"/>
      <c r="BI206" s="199"/>
      <c r="BJ206" s="199"/>
      <c r="BK206" s="199"/>
      <c r="BL206" s="199"/>
      <c r="BM206" s="199"/>
      <c r="BN206" s="199"/>
      <c r="BO206" s="199"/>
      <c r="BP206" s="199"/>
      <c r="BQ206" s="199"/>
      <c r="BR206" s="199"/>
      <c r="BS206" s="199"/>
      <c r="BT206" s="199"/>
      <c r="BU206" s="199"/>
      <c r="BV206" s="199"/>
      <c r="BW206" s="199"/>
      <c r="BX206" s="199"/>
      <c r="BY206" s="199"/>
      <c r="BZ206" s="199"/>
      <c r="CA206" s="199"/>
      <c r="CB206" s="199"/>
      <c r="CC206" s="199"/>
      <c r="CD206" s="199"/>
    </row>
    <row r="207" spans="3:82">
      <c r="C207" s="198"/>
      <c r="D207" s="198"/>
      <c r="E207" s="198"/>
      <c r="F207" s="198"/>
      <c r="G207" s="198"/>
      <c r="H207" s="198"/>
      <c r="I207" s="198"/>
      <c r="J207" s="198"/>
      <c r="K207" s="198"/>
      <c r="L207" s="198"/>
      <c r="M207" s="198"/>
      <c r="N207" s="198"/>
      <c r="O207" s="198"/>
      <c r="P207" s="198"/>
      <c r="Q207" s="198"/>
      <c r="R207" s="199"/>
      <c r="S207" s="199"/>
      <c r="T207" s="199"/>
      <c r="U207" s="199"/>
      <c r="V207" s="199"/>
      <c r="W207" s="199"/>
      <c r="X207" s="199"/>
      <c r="Y207" s="199"/>
      <c r="Z207" s="199"/>
      <c r="AA207" s="199"/>
      <c r="AB207" s="199"/>
      <c r="AC207" s="199"/>
      <c r="AD207" s="199"/>
      <c r="AE207" s="199"/>
      <c r="AF207" s="199"/>
      <c r="AG207" s="199"/>
      <c r="AH207" s="199"/>
      <c r="AI207" s="199"/>
      <c r="AJ207" s="199"/>
      <c r="AK207" s="199"/>
      <c r="AL207" s="199"/>
      <c r="AM207" s="199"/>
      <c r="AN207" s="199"/>
      <c r="AO207" s="199"/>
      <c r="AP207" s="199"/>
      <c r="AQ207" s="199"/>
      <c r="AR207" s="199"/>
      <c r="AS207" s="199"/>
      <c r="AT207" s="199"/>
      <c r="AU207" s="199"/>
      <c r="AV207" s="199"/>
      <c r="AW207" s="199"/>
      <c r="AX207" s="199"/>
      <c r="AY207" s="199"/>
      <c r="AZ207" s="199"/>
      <c r="BA207" s="199"/>
      <c r="BB207" s="199"/>
      <c r="BC207" s="199"/>
      <c r="BD207" s="199"/>
      <c r="BE207" s="199"/>
      <c r="BF207" s="199"/>
      <c r="BG207" s="199"/>
      <c r="BH207" s="199"/>
      <c r="BI207" s="199"/>
      <c r="BJ207" s="199"/>
      <c r="BK207" s="199"/>
      <c r="BL207" s="199"/>
      <c r="BM207" s="199"/>
      <c r="BN207" s="199"/>
      <c r="BO207" s="199"/>
      <c r="BP207" s="199"/>
      <c r="BQ207" s="199"/>
      <c r="BR207" s="199"/>
      <c r="BS207" s="199"/>
      <c r="BT207" s="199"/>
      <c r="BU207" s="199"/>
      <c r="BV207" s="199"/>
      <c r="BW207" s="199"/>
      <c r="BX207" s="199"/>
      <c r="BY207" s="199"/>
      <c r="BZ207" s="199"/>
      <c r="CA207" s="199"/>
      <c r="CB207" s="199"/>
      <c r="CC207" s="199"/>
      <c r="CD207" s="199"/>
    </row>
    <row r="208" spans="3:82">
      <c r="C208" s="198"/>
      <c r="D208" s="198"/>
      <c r="E208" s="198"/>
      <c r="F208" s="198"/>
      <c r="G208" s="198"/>
      <c r="H208" s="198"/>
      <c r="I208" s="198"/>
      <c r="J208" s="198"/>
      <c r="K208" s="198"/>
      <c r="L208" s="198"/>
      <c r="M208" s="198"/>
      <c r="N208" s="198"/>
      <c r="O208" s="198"/>
      <c r="P208" s="198"/>
      <c r="Q208" s="198"/>
      <c r="R208" s="199"/>
      <c r="S208" s="199"/>
      <c r="T208" s="199"/>
      <c r="U208" s="199"/>
      <c r="V208" s="199"/>
      <c r="W208" s="199"/>
      <c r="X208" s="199"/>
      <c r="Y208" s="199"/>
      <c r="Z208" s="199"/>
      <c r="AA208" s="199"/>
      <c r="AB208" s="199"/>
      <c r="AC208" s="199"/>
      <c r="AD208" s="199"/>
      <c r="AE208" s="199"/>
      <c r="AF208" s="199"/>
      <c r="AG208" s="199"/>
      <c r="AH208" s="199"/>
      <c r="AI208" s="199"/>
      <c r="AJ208" s="199"/>
      <c r="AK208" s="199"/>
      <c r="AL208" s="199"/>
      <c r="AM208" s="199"/>
      <c r="AN208" s="199"/>
      <c r="AO208" s="199"/>
      <c r="AP208" s="199"/>
      <c r="AQ208" s="199"/>
      <c r="AR208" s="199"/>
      <c r="AS208" s="199"/>
      <c r="AT208" s="199"/>
      <c r="AU208" s="199"/>
      <c r="AV208" s="199"/>
      <c r="AW208" s="199"/>
      <c r="AX208" s="199"/>
      <c r="AY208" s="199"/>
      <c r="AZ208" s="199"/>
      <c r="BA208" s="199"/>
      <c r="BB208" s="199"/>
      <c r="BC208" s="199"/>
      <c r="BD208" s="199"/>
      <c r="BE208" s="199"/>
      <c r="BF208" s="199"/>
      <c r="BG208" s="199"/>
      <c r="BH208" s="199"/>
      <c r="BI208" s="199"/>
      <c r="BJ208" s="199"/>
      <c r="BK208" s="199"/>
      <c r="BL208" s="199"/>
      <c r="BM208" s="199"/>
      <c r="BN208" s="199"/>
      <c r="BO208" s="199"/>
      <c r="BP208" s="199"/>
      <c r="BQ208" s="199"/>
      <c r="BR208" s="199"/>
      <c r="BS208" s="199"/>
      <c r="BT208" s="199"/>
      <c r="BU208" s="199"/>
      <c r="BV208" s="199"/>
      <c r="BW208" s="199"/>
      <c r="BX208" s="199"/>
      <c r="BY208" s="199"/>
      <c r="BZ208" s="199"/>
      <c r="CA208" s="199"/>
      <c r="CB208" s="199"/>
      <c r="CC208" s="199"/>
      <c r="CD208" s="199"/>
    </row>
    <row r="209" spans="3:82">
      <c r="C209" s="198"/>
      <c r="D209" s="198"/>
      <c r="E209" s="198"/>
      <c r="F209" s="198"/>
      <c r="G209" s="198"/>
      <c r="H209" s="198"/>
      <c r="I209" s="198"/>
      <c r="J209" s="198"/>
      <c r="K209" s="198"/>
      <c r="L209" s="198"/>
      <c r="M209" s="198"/>
      <c r="N209" s="198"/>
      <c r="O209" s="198"/>
      <c r="P209" s="198"/>
      <c r="Q209" s="198"/>
      <c r="R209" s="199"/>
      <c r="S209" s="199"/>
      <c r="T209" s="199"/>
      <c r="U209" s="199"/>
      <c r="V209" s="199"/>
      <c r="W209" s="199"/>
      <c r="X209" s="199"/>
      <c r="Y209" s="199"/>
      <c r="Z209" s="199"/>
      <c r="AA209" s="199"/>
      <c r="AB209" s="199"/>
      <c r="AC209" s="199"/>
      <c r="AD209" s="199"/>
      <c r="AE209" s="199"/>
      <c r="AF209" s="199"/>
      <c r="AG209" s="199"/>
      <c r="AH209" s="199"/>
      <c r="AI209" s="199"/>
      <c r="AJ209" s="199"/>
      <c r="AK209" s="199"/>
      <c r="AL209" s="199"/>
      <c r="AM209" s="199"/>
      <c r="AN209" s="199"/>
      <c r="AO209" s="199"/>
      <c r="AP209" s="199"/>
      <c r="AQ209" s="199"/>
      <c r="AR209" s="199"/>
      <c r="AS209" s="199"/>
      <c r="AT209" s="199"/>
      <c r="AU209" s="199"/>
      <c r="AV209" s="199"/>
      <c r="AW209" s="199"/>
      <c r="AX209" s="199"/>
      <c r="AY209" s="199"/>
      <c r="AZ209" s="199"/>
      <c r="BA209" s="199"/>
      <c r="BB209" s="199"/>
      <c r="BC209" s="199"/>
      <c r="BD209" s="199"/>
      <c r="BE209" s="199"/>
      <c r="BF209" s="199"/>
      <c r="BG209" s="199"/>
      <c r="BH209" s="199"/>
      <c r="BI209" s="199"/>
      <c r="BJ209" s="199"/>
      <c r="BK209" s="199"/>
      <c r="BL209" s="199"/>
      <c r="BM209" s="199"/>
      <c r="BN209" s="199"/>
      <c r="BO209" s="199"/>
      <c r="BP209" s="199"/>
      <c r="BQ209" s="199"/>
      <c r="BR209" s="199"/>
      <c r="BS209" s="199"/>
      <c r="BT209" s="199"/>
      <c r="BU209" s="199"/>
      <c r="BV209" s="199"/>
      <c r="BW209" s="199"/>
      <c r="BX209" s="199"/>
      <c r="BY209" s="199"/>
      <c r="BZ209" s="199"/>
      <c r="CA209" s="199"/>
      <c r="CB209" s="199"/>
      <c r="CC209" s="199"/>
      <c r="CD209" s="199"/>
    </row>
    <row r="210" spans="3:82">
      <c r="C210" s="198"/>
      <c r="D210" s="198"/>
      <c r="E210" s="198"/>
      <c r="F210" s="198"/>
      <c r="G210" s="198"/>
      <c r="H210" s="198"/>
      <c r="I210" s="198"/>
      <c r="J210" s="198"/>
      <c r="K210" s="198"/>
      <c r="L210" s="198"/>
      <c r="M210" s="198"/>
      <c r="N210" s="198"/>
      <c r="O210" s="198"/>
      <c r="P210" s="198"/>
      <c r="Q210" s="198"/>
      <c r="R210" s="199"/>
      <c r="S210" s="199"/>
      <c r="T210" s="199"/>
      <c r="U210" s="199"/>
      <c r="V210" s="199"/>
      <c r="W210" s="199"/>
      <c r="X210" s="199"/>
      <c r="Y210" s="199"/>
      <c r="Z210" s="199"/>
      <c r="AA210" s="199"/>
      <c r="AB210" s="199"/>
      <c r="AC210" s="199"/>
      <c r="AD210" s="199"/>
      <c r="AE210" s="199"/>
      <c r="AF210" s="199"/>
      <c r="AG210" s="199"/>
      <c r="AH210" s="199"/>
      <c r="AI210" s="199"/>
      <c r="AJ210" s="199"/>
      <c r="AK210" s="199"/>
      <c r="AL210" s="199"/>
      <c r="AM210" s="199"/>
      <c r="AN210" s="199"/>
      <c r="AO210" s="199"/>
      <c r="AP210" s="199"/>
      <c r="AQ210" s="199"/>
      <c r="AR210" s="199"/>
      <c r="AS210" s="199"/>
      <c r="AT210" s="199"/>
      <c r="AU210" s="199"/>
      <c r="AV210" s="199"/>
      <c r="AW210" s="199"/>
      <c r="AX210" s="199"/>
      <c r="AY210" s="199"/>
      <c r="AZ210" s="199"/>
      <c r="BA210" s="199"/>
      <c r="BB210" s="199"/>
      <c r="BC210" s="199"/>
      <c r="BD210" s="199"/>
      <c r="BE210" s="199"/>
      <c r="BF210" s="199"/>
      <c r="BG210" s="199"/>
      <c r="BH210" s="199"/>
      <c r="BI210" s="199"/>
      <c r="BJ210" s="199"/>
      <c r="BK210" s="199"/>
      <c r="BL210" s="199"/>
      <c r="BM210" s="199"/>
      <c r="BN210" s="199"/>
      <c r="BO210" s="199"/>
      <c r="BP210" s="199"/>
      <c r="BQ210" s="199"/>
      <c r="BR210" s="199"/>
      <c r="BS210" s="199"/>
      <c r="BT210" s="199"/>
      <c r="BU210" s="199"/>
      <c r="BV210" s="199"/>
      <c r="BW210" s="199"/>
      <c r="BX210" s="199"/>
      <c r="BY210" s="199"/>
      <c r="BZ210" s="199"/>
      <c r="CA210" s="199"/>
      <c r="CB210" s="199"/>
      <c r="CC210" s="199"/>
      <c r="CD210" s="199"/>
    </row>
    <row r="211" spans="3:82">
      <c r="C211" s="198"/>
      <c r="D211" s="198"/>
      <c r="E211" s="198"/>
      <c r="F211" s="198"/>
      <c r="G211" s="198"/>
      <c r="H211" s="198"/>
      <c r="I211" s="198"/>
      <c r="J211" s="198"/>
      <c r="K211" s="198"/>
      <c r="L211" s="198"/>
      <c r="M211" s="198"/>
      <c r="N211" s="198"/>
      <c r="O211" s="198"/>
      <c r="P211" s="198"/>
      <c r="Q211" s="198"/>
      <c r="R211" s="199"/>
      <c r="S211" s="199"/>
      <c r="T211" s="199"/>
      <c r="U211" s="199"/>
      <c r="V211" s="199"/>
      <c r="W211" s="199"/>
      <c r="X211" s="199"/>
      <c r="Y211" s="199"/>
      <c r="Z211" s="199"/>
      <c r="AA211" s="199"/>
      <c r="AB211" s="199"/>
      <c r="AC211" s="199"/>
      <c r="AD211" s="199"/>
      <c r="AE211" s="199"/>
      <c r="AF211" s="199"/>
      <c r="AG211" s="199"/>
      <c r="AH211" s="199"/>
      <c r="AI211" s="199"/>
      <c r="AJ211" s="199"/>
      <c r="AK211" s="199"/>
      <c r="AL211" s="199"/>
      <c r="AM211" s="199"/>
      <c r="AN211" s="199"/>
      <c r="AO211" s="199"/>
      <c r="AP211" s="199"/>
      <c r="AQ211" s="199"/>
      <c r="AR211" s="199"/>
      <c r="AS211" s="199"/>
      <c r="AT211" s="199"/>
      <c r="AU211" s="199"/>
      <c r="AV211" s="199"/>
      <c r="AW211" s="199"/>
      <c r="AX211" s="199"/>
      <c r="AY211" s="199"/>
      <c r="AZ211" s="199"/>
      <c r="BA211" s="199"/>
      <c r="BB211" s="199"/>
      <c r="BC211" s="199"/>
      <c r="BD211" s="199"/>
      <c r="BE211" s="199"/>
      <c r="BF211" s="199"/>
      <c r="BG211" s="199"/>
      <c r="BH211" s="199"/>
      <c r="BI211" s="199"/>
      <c r="BJ211" s="199"/>
      <c r="BK211" s="199"/>
      <c r="BL211" s="199"/>
      <c r="BM211" s="199"/>
      <c r="BN211" s="199"/>
      <c r="BO211" s="199"/>
      <c r="BP211" s="199"/>
      <c r="BQ211" s="199"/>
      <c r="BR211" s="199"/>
      <c r="BS211" s="199"/>
      <c r="BT211" s="199"/>
      <c r="BU211" s="199"/>
      <c r="BV211" s="199"/>
      <c r="BW211" s="199"/>
      <c r="BX211" s="199"/>
      <c r="BY211" s="199"/>
      <c r="BZ211" s="199"/>
      <c r="CA211" s="199"/>
      <c r="CB211" s="199"/>
      <c r="CC211" s="199"/>
      <c r="CD211" s="199"/>
    </row>
    <row r="212" spans="3:82">
      <c r="C212" s="198"/>
      <c r="D212" s="198"/>
      <c r="E212" s="198"/>
      <c r="F212" s="198"/>
      <c r="G212" s="198"/>
      <c r="H212" s="198"/>
      <c r="I212" s="198"/>
      <c r="J212" s="198"/>
      <c r="K212" s="198"/>
      <c r="L212" s="198"/>
      <c r="M212" s="198"/>
      <c r="N212" s="198"/>
      <c r="O212" s="198"/>
      <c r="P212" s="198"/>
      <c r="Q212" s="198"/>
      <c r="R212" s="199"/>
      <c r="S212" s="199"/>
      <c r="T212" s="199"/>
      <c r="U212" s="199"/>
      <c r="V212" s="199"/>
      <c r="W212" s="199"/>
      <c r="X212" s="199"/>
      <c r="Y212" s="199"/>
      <c r="Z212" s="199"/>
      <c r="AA212" s="199"/>
      <c r="AB212" s="199"/>
      <c r="AC212" s="199"/>
      <c r="AD212" s="199"/>
      <c r="AE212" s="199"/>
      <c r="AF212" s="199"/>
      <c r="AG212" s="199"/>
      <c r="AH212" s="199"/>
      <c r="AI212" s="199"/>
      <c r="AJ212" s="199"/>
      <c r="AK212" s="199"/>
      <c r="AL212" s="199"/>
      <c r="AM212" s="199"/>
      <c r="AN212" s="199"/>
      <c r="AO212" s="199"/>
      <c r="AP212" s="199"/>
      <c r="AQ212" s="199"/>
      <c r="AR212" s="199"/>
      <c r="AS212" s="199"/>
      <c r="AT212" s="199"/>
      <c r="AU212" s="199"/>
      <c r="AV212" s="199"/>
      <c r="AW212" s="199"/>
      <c r="AX212" s="199"/>
      <c r="AY212" s="199"/>
      <c r="AZ212" s="199"/>
      <c r="BA212" s="199"/>
      <c r="BB212" s="199"/>
      <c r="BC212" s="199"/>
      <c r="BD212" s="199"/>
      <c r="BE212" s="199"/>
      <c r="BF212" s="199"/>
      <c r="BG212" s="199"/>
      <c r="BH212" s="199"/>
      <c r="BI212" s="199"/>
      <c r="BJ212" s="199"/>
      <c r="BK212" s="199"/>
      <c r="BL212" s="199"/>
      <c r="BM212" s="199"/>
      <c r="BN212" s="199"/>
      <c r="BO212" s="199"/>
      <c r="BP212" s="199"/>
      <c r="BQ212" s="199"/>
      <c r="BR212" s="199"/>
      <c r="BS212" s="199"/>
      <c r="BT212" s="199"/>
      <c r="BU212" s="199"/>
      <c r="BV212" s="199"/>
      <c r="BW212" s="199"/>
      <c r="BX212" s="199"/>
      <c r="BY212" s="199"/>
      <c r="BZ212" s="199"/>
      <c r="CA212" s="199"/>
      <c r="CB212" s="199"/>
      <c r="CC212" s="199"/>
      <c r="CD212" s="199"/>
    </row>
    <row r="213" spans="3:82">
      <c r="C213" s="198"/>
      <c r="D213" s="198"/>
      <c r="E213" s="198"/>
      <c r="F213" s="198"/>
      <c r="G213" s="198"/>
      <c r="H213" s="198"/>
      <c r="I213" s="198"/>
      <c r="J213" s="198"/>
      <c r="K213" s="198"/>
      <c r="L213" s="198"/>
      <c r="M213" s="198"/>
      <c r="N213" s="198"/>
      <c r="O213" s="198"/>
      <c r="P213" s="198"/>
      <c r="Q213" s="198"/>
      <c r="R213" s="199"/>
      <c r="S213" s="199"/>
      <c r="T213" s="199"/>
      <c r="U213" s="199"/>
      <c r="V213" s="199"/>
      <c r="W213" s="199"/>
      <c r="X213" s="199"/>
      <c r="Y213" s="199"/>
      <c r="Z213" s="199"/>
      <c r="AA213" s="199"/>
      <c r="AB213" s="199"/>
      <c r="AC213" s="199"/>
      <c r="AD213" s="199"/>
      <c r="AE213" s="199"/>
      <c r="AF213" s="199"/>
      <c r="AG213" s="199"/>
      <c r="AH213" s="199"/>
      <c r="AI213" s="199"/>
      <c r="AJ213" s="199"/>
      <c r="AK213" s="199"/>
      <c r="AL213" s="199"/>
      <c r="AM213" s="199"/>
      <c r="AN213" s="199"/>
      <c r="AO213" s="199"/>
      <c r="AP213" s="199"/>
      <c r="AQ213" s="199"/>
      <c r="AR213" s="199"/>
      <c r="AS213" s="199"/>
      <c r="AT213" s="199"/>
      <c r="AU213" s="199"/>
      <c r="AV213" s="199"/>
      <c r="AW213" s="199"/>
      <c r="AX213" s="199"/>
      <c r="AY213" s="199"/>
      <c r="AZ213" s="199"/>
      <c r="BA213" s="199"/>
      <c r="BB213" s="199"/>
      <c r="BC213" s="199"/>
      <c r="BD213" s="199"/>
      <c r="BE213" s="199"/>
      <c r="BF213" s="199"/>
      <c r="BG213" s="199"/>
      <c r="BH213" s="199"/>
      <c r="BI213" s="199"/>
      <c r="BJ213" s="199"/>
      <c r="BK213" s="199"/>
      <c r="BL213" s="199"/>
      <c r="BM213" s="199"/>
      <c r="BN213" s="199"/>
      <c r="BO213" s="199"/>
      <c r="BP213" s="199"/>
      <c r="BQ213" s="199"/>
      <c r="BR213" s="199"/>
      <c r="BS213" s="199"/>
      <c r="BT213" s="199"/>
      <c r="BU213" s="199"/>
      <c r="BV213" s="199"/>
      <c r="BW213" s="199"/>
      <c r="BX213" s="199"/>
      <c r="BY213" s="199"/>
      <c r="BZ213" s="199"/>
      <c r="CA213" s="199"/>
      <c r="CB213" s="199"/>
      <c r="CC213" s="199"/>
      <c r="CD213" s="199"/>
    </row>
    <row r="214" spans="3:82">
      <c r="C214" s="198"/>
      <c r="D214" s="198"/>
      <c r="E214" s="198"/>
      <c r="F214" s="198"/>
      <c r="G214" s="198"/>
      <c r="H214" s="198"/>
      <c r="I214" s="198"/>
      <c r="J214" s="198"/>
      <c r="K214" s="198"/>
      <c r="L214" s="198"/>
      <c r="M214" s="198"/>
      <c r="N214" s="198"/>
      <c r="O214" s="198"/>
      <c r="P214" s="198"/>
      <c r="Q214" s="198"/>
      <c r="R214" s="199"/>
      <c r="S214" s="199"/>
      <c r="T214" s="199"/>
      <c r="U214" s="199"/>
      <c r="V214" s="199"/>
      <c r="W214" s="199"/>
      <c r="X214" s="199"/>
      <c r="Y214" s="199"/>
      <c r="Z214" s="199"/>
      <c r="AA214" s="199"/>
      <c r="AB214" s="199"/>
      <c r="AC214" s="199"/>
      <c r="AD214" s="199"/>
      <c r="AE214" s="199"/>
      <c r="AF214" s="199"/>
      <c r="AG214" s="199"/>
      <c r="AH214" s="199"/>
      <c r="AI214" s="199"/>
      <c r="AJ214" s="199"/>
      <c r="AK214" s="199"/>
      <c r="AL214" s="199"/>
      <c r="AM214" s="199"/>
      <c r="AN214" s="199"/>
      <c r="AO214" s="199"/>
      <c r="AP214" s="199"/>
      <c r="AQ214" s="199"/>
      <c r="AR214" s="199"/>
      <c r="AS214" s="199"/>
      <c r="AT214" s="199"/>
      <c r="AU214" s="199"/>
      <c r="AV214" s="199"/>
      <c r="AW214" s="199"/>
      <c r="AX214" s="199"/>
      <c r="AY214" s="199"/>
      <c r="AZ214" s="199"/>
      <c r="BA214" s="199"/>
      <c r="BB214" s="199"/>
      <c r="BC214" s="199"/>
      <c r="BD214" s="199"/>
      <c r="BE214" s="199"/>
      <c r="BF214" s="199"/>
      <c r="BG214" s="199"/>
      <c r="BH214" s="199"/>
      <c r="BI214" s="199"/>
      <c r="BJ214" s="199"/>
      <c r="BK214" s="199"/>
      <c r="BL214" s="199"/>
      <c r="BM214" s="199"/>
      <c r="BN214" s="199"/>
      <c r="BO214" s="199"/>
      <c r="BP214" s="199"/>
      <c r="BQ214" s="199"/>
      <c r="BR214" s="199"/>
      <c r="BS214" s="199"/>
      <c r="BT214" s="199"/>
      <c r="BU214" s="199"/>
      <c r="BV214" s="199"/>
      <c r="BW214" s="199"/>
      <c r="BX214" s="199"/>
      <c r="BY214" s="199"/>
      <c r="BZ214" s="199"/>
      <c r="CA214" s="199"/>
      <c r="CB214" s="199"/>
      <c r="CC214" s="199"/>
      <c r="CD214" s="199"/>
    </row>
    <row r="215" spans="3:82">
      <c r="C215" s="198"/>
      <c r="D215" s="198"/>
      <c r="E215" s="198"/>
      <c r="F215" s="198"/>
      <c r="G215" s="198"/>
      <c r="H215" s="198"/>
      <c r="I215" s="198"/>
      <c r="J215" s="198"/>
      <c r="K215" s="198"/>
      <c r="L215" s="198"/>
      <c r="M215" s="198"/>
      <c r="N215" s="198"/>
      <c r="O215" s="198"/>
      <c r="P215" s="198"/>
      <c r="Q215" s="198"/>
      <c r="R215" s="199"/>
      <c r="S215" s="199"/>
      <c r="T215" s="199"/>
      <c r="U215" s="199"/>
      <c r="V215" s="199"/>
      <c r="W215" s="199"/>
      <c r="X215" s="199"/>
      <c r="Y215" s="199"/>
      <c r="Z215" s="199"/>
      <c r="AA215" s="199"/>
      <c r="AB215" s="199"/>
      <c r="AC215" s="199"/>
      <c r="AD215" s="199"/>
      <c r="AE215" s="199"/>
      <c r="AF215" s="199"/>
      <c r="AG215" s="199"/>
      <c r="AH215" s="199"/>
      <c r="AI215" s="199"/>
      <c r="AJ215" s="199"/>
      <c r="AK215" s="199"/>
      <c r="AL215" s="199"/>
      <c r="AM215" s="199"/>
      <c r="AN215" s="199"/>
      <c r="AO215" s="199"/>
      <c r="AP215" s="199"/>
      <c r="AQ215" s="199"/>
      <c r="AR215" s="199"/>
      <c r="AS215" s="199"/>
      <c r="AT215" s="199"/>
      <c r="AU215" s="199"/>
      <c r="AV215" s="199"/>
      <c r="AW215" s="199"/>
      <c r="AX215" s="199"/>
      <c r="AY215" s="199"/>
      <c r="AZ215" s="199"/>
      <c r="BA215" s="199"/>
      <c r="BB215" s="199"/>
      <c r="BC215" s="199"/>
      <c r="BD215" s="199"/>
      <c r="BE215" s="199"/>
      <c r="BF215" s="199"/>
      <c r="BG215" s="199"/>
      <c r="BH215" s="199"/>
      <c r="BI215" s="199"/>
      <c r="BJ215" s="199"/>
      <c r="BK215" s="199"/>
      <c r="BL215" s="199"/>
      <c r="BM215" s="199"/>
      <c r="BN215" s="199"/>
      <c r="BO215" s="199"/>
      <c r="BP215" s="199"/>
      <c r="BQ215" s="199"/>
      <c r="BR215" s="199"/>
      <c r="BS215" s="199"/>
      <c r="BT215" s="199"/>
      <c r="BU215" s="199"/>
      <c r="BV215" s="199"/>
      <c r="BW215" s="199"/>
      <c r="BX215" s="199"/>
      <c r="BY215" s="199"/>
      <c r="BZ215" s="199"/>
      <c r="CA215" s="199"/>
      <c r="CB215" s="199"/>
      <c r="CC215" s="199"/>
      <c r="CD215" s="199"/>
    </row>
    <row r="216" spans="3:82">
      <c r="C216" s="198"/>
      <c r="D216" s="198"/>
      <c r="E216" s="198"/>
      <c r="F216" s="198"/>
      <c r="G216" s="198"/>
      <c r="H216" s="198"/>
      <c r="I216" s="198"/>
      <c r="J216" s="198"/>
      <c r="K216" s="198"/>
      <c r="L216" s="198"/>
      <c r="M216" s="198"/>
      <c r="N216" s="198"/>
      <c r="O216" s="198"/>
      <c r="P216" s="198"/>
      <c r="Q216" s="198"/>
      <c r="R216" s="199"/>
      <c r="S216" s="199"/>
      <c r="T216" s="199"/>
      <c r="U216" s="199"/>
      <c r="V216" s="199"/>
      <c r="W216" s="199"/>
      <c r="X216" s="199"/>
      <c r="Y216" s="199"/>
      <c r="Z216" s="199"/>
      <c r="AA216" s="199"/>
      <c r="AB216" s="199"/>
      <c r="AC216" s="199"/>
      <c r="AD216" s="199"/>
      <c r="AE216" s="199"/>
      <c r="AF216" s="199"/>
      <c r="AG216" s="199"/>
      <c r="AH216" s="199"/>
      <c r="AI216" s="199"/>
      <c r="AJ216" s="199"/>
      <c r="AK216" s="199"/>
      <c r="AL216" s="199"/>
      <c r="AM216" s="199"/>
      <c r="AN216" s="199"/>
      <c r="AO216" s="199"/>
      <c r="AP216" s="199"/>
      <c r="AQ216" s="199"/>
      <c r="AR216" s="199"/>
      <c r="AS216" s="199"/>
      <c r="AT216" s="199"/>
      <c r="AU216" s="199"/>
      <c r="AV216" s="199"/>
      <c r="AW216" s="199"/>
      <c r="AX216" s="199"/>
      <c r="AY216" s="199"/>
      <c r="AZ216" s="199"/>
      <c r="BA216" s="199"/>
      <c r="BB216" s="199"/>
      <c r="BC216" s="199"/>
      <c r="BD216" s="199"/>
      <c r="BE216" s="199"/>
      <c r="BF216" s="199"/>
      <c r="BG216" s="199"/>
      <c r="BH216" s="199"/>
      <c r="BI216" s="199"/>
      <c r="BJ216" s="199"/>
      <c r="BK216" s="199"/>
      <c r="BL216" s="199"/>
      <c r="BM216" s="199"/>
      <c r="BN216" s="199"/>
      <c r="BO216" s="199"/>
      <c r="BP216" s="199"/>
      <c r="BQ216" s="199"/>
      <c r="BR216" s="199"/>
      <c r="BS216" s="199"/>
      <c r="BT216" s="199"/>
      <c r="BU216" s="199"/>
      <c r="BV216" s="199"/>
      <c r="BW216" s="199"/>
      <c r="BX216" s="199"/>
      <c r="BY216" s="199"/>
      <c r="BZ216" s="199"/>
      <c r="CA216" s="199"/>
      <c r="CB216" s="199"/>
      <c r="CC216" s="199"/>
      <c r="CD216" s="199"/>
    </row>
    <row r="217" spans="3:82">
      <c r="C217" s="198"/>
      <c r="D217" s="198"/>
      <c r="E217" s="198"/>
      <c r="F217" s="198"/>
      <c r="G217" s="198"/>
      <c r="H217" s="198"/>
      <c r="I217" s="198"/>
      <c r="J217" s="198"/>
      <c r="K217" s="198"/>
      <c r="L217" s="198"/>
      <c r="M217" s="198"/>
      <c r="N217" s="198"/>
      <c r="O217" s="198"/>
      <c r="P217" s="198"/>
      <c r="Q217" s="198"/>
      <c r="R217" s="199"/>
      <c r="S217" s="199"/>
      <c r="T217" s="199"/>
      <c r="U217" s="199"/>
      <c r="V217" s="199"/>
      <c r="W217" s="199"/>
      <c r="X217" s="199"/>
      <c r="Y217" s="199"/>
      <c r="Z217" s="199"/>
      <c r="AA217" s="199"/>
      <c r="AB217" s="199"/>
      <c r="AC217" s="199"/>
      <c r="AD217" s="199"/>
      <c r="AE217" s="199"/>
      <c r="AF217" s="199"/>
      <c r="AG217" s="199"/>
      <c r="AH217" s="199"/>
      <c r="AI217" s="199"/>
      <c r="AJ217" s="199"/>
      <c r="AK217" s="199"/>
      <c r="AL217" s="199"/>
      <c r="AM217" s="199"/>
      <c r="AN217" s="199"/>
      <c r="AO217" s="199"/>
      <c r="AP217" s="199"/>
      <c r="AQ217" s="199"/>
      <c r="AR217" s="199"/>
      <c r="AS217" s="199"/>
      <c r="AT217" s="199"/>
      <c r="AU217" s="199"/>
      <c r="AV217" s="199"/>
      <c r="AW217" s="199"/>
      <c r="AX217" s="199"/>
      <c r="AY217" s="199"/>
      <c r="AZ217" s="199"/>
      <c r="BA217" s="199"/>
      <c r="BB217" s="199"/>
      <c r="BC217" s="199"/>
      <c r="BD217" s="199"/>
      <c r="BE217" s="199"/>
      <c r="BF217" s="199"/>
      <c r="BG217" s="199"/>
      <c r="BH217" s="199"/>
      <c r="BI217" s="199"/>
      <c r="BJ217" s="199"/>
      <c r="BK217" s="199"/>
      <c r="BL217" s="199"/>
      <c r="BM217" s="199"/>
      <c r="BN217" s="199"/>
      <c r="BO217" s="199"/>
      <c r="BP217" s="199"/>
      <c r="BQ217" s="199"/>
      <c r="BR217" s="199"/>
      <c r="BS217" s="199"/>
      <c r="BT217" s="199"/>
      <c r="BU217" s="199"/>
      <c r="BV217" s="199"/>
      <c r="BW217" s="199"/>
      <c r="BX217" s="199"/>
      <c r="BY217" s="199"/>
      <c r="BZ217" s="199"/>
      <c r="CA217" s="199"/>
      <c r="CB217" s="199"/>
      <c r="CC217" s="199"/>
      <c r="CD217" s="199"/>
    </row>
    <row r="218" spans="3:82">
      <c r="C218" s="198"/>
      <c r="D218" s="198"/>
      <c r="E218" s="198"/>
      <c r="F218" s="198"/>
      <c r="G218" s="198"/>
      <c r="H218" s="198"/>
      <c r="I218" s="198"/>
      <c r="J218" s="198"/>
      <c r="K218" s="198"/>
      <c r="L218" s="198"/>
      <c r="M218" s="198"/>
      <c r="N218" s="198"/>
      <c r="O218" s="198"/>
      <c r="P218" s="198"/>
      <c r="Q218" s="198"/>
      <c r="R218" s="199"/>
      <c r="S218" s="199"/>
      <c r="T218" s="199"/>
      <c r="U218" s="199"/>
      <c r="V218" s="199"/>
      <c r="W218" s="199"/>
      <c r="X218" s="199"/>
      <c r="Y218" s="199"/>
      <c r="Z218" s="199"/>
      <c r="AA218" s="199"/>
      <c r="AB218" s="199"/>
      <c r="AC218" s="199"/>
      <c r="AD218" s="199"/>
      <c r="AE218" s="199"/>
      <c r="AF218" s="199"/>
      <c r="AG218" s="199"/>
      <c r="AH218" s="199"/>
      <c r="AI218" s="199"/>
      <c r="AJ218" s="199"/>
      <c r="AK218" s="199"/>
      <c r="AL218" s="199"/>
      <c r="AM218" s="199"/>
      <c r="AN218" s="199"/>
      <c r="AO218" s="199"/>
      <c r="AP218" s="199"/>
      <c r="AQ218" s="199"/>
      <c r="AR218" s="199"/>
      <c r="AS218" s="199"/>
      <c r="AT218" s="199"/>
      <c r="AU218" s="199"/>
      <c r="AV218" s="199"/>
      <c r="AW218" s="199"/>
      <c r="AX218" s="199"/>
      <c r="AY218" s="199"/>
      <c r="AZ218" s="199"/>
      <c r="BA218" s="199"/>
      <c r="BB218" s="199"/>
      <c r="BC218" s="199"/>
      <c r="BD218" s="199"/>
      <c r="BE218" s="199"/>
      <c r="BF218" s="199"/>
      <c r="BG218" s="199"/>
      <c r="BH218" s="199"/>
      <c r="BI218" s="199"/>
      <c r="BJ218" s="199"/>
      <c r="BK218" s="199"/>
      <c r="BL218" s="199"/>
      <c r="BM218" s="199"/>
      <c r="BN218" s="199"/>
      <c r="BO218" s="199"/>
      <c r="BP218" s="199"/>
      <c r="BQ218" s="199"/>
      <c r="BR218" s="199"/>
      <c r="BS218" s="199"/>
      <c r="BT218" s="199"/>
      <c r="BU218" s="199"/>
      <c r="BV218" s="199"/>
      <c r="BW218" s="199"/>
      <c r="BX218" s="199"/>
      <c r="BY218" s="199"/>
      <c r="BZ218" s="199"/>
      <c r="CA218" s="199"/>
      <c r="CB218" s="199"/>
      <c r="CC218" s="199"/>
      <c r="CD218" s="199"/>
    </row>
    <row r="219" spans="3:82">
      <c r="C219" s="198"/>
      <c r="D219" s="198"/>
      <c r="E219" s="198"/>
      <c r="F219" s="198"/>
      <c r="G219" s="198"/>
      <c r="H219" s="198"/>
      <c r="I219" s="198"/>
      <c r="J219" s="198"/>
      <c r="K219" s="198"/>
      <c r="L219" s="198"/>
      <c r="M219" s="198"/>
      <c r="N219" s="198"/>
      <c r="O219" s="198"/>
      <c r="P219" s="198"/>
      <c r="Q219" s="198"/>
      <c r="R219" s="199"/>
      <c r="S219" s="199"/>
      <c r="T219" s="199"/>
      <c r="U219" s="199"/>
      <c r="V219" s="199"/>
      <c r="W219" s="199"/>
      <c r="X219" s="199"/>
      <c r="Y219" s="199"/>
      <c r="Z219" s="199"/>
      <c r="AA219" s="199"/>
      <c r="AB219" s="199"/>
      <c r="AC219" s="199"/>
      <c r="AD219" s="199"/>
      <c r="AE219" s="199"/>
      <c r="AF219" s="199"/>
      <c r="AG219" s="199"/>
      <c r="AH219" s="199"/>
      <c r="AI219" s="199"/>
      <c r="AJ219" s="199"/>
      <c r="AK219" s="199"/>
      <c r="AL219" s="199"/>
      <c r="AM219" s="199"/>
      <c r="AN219" s="199"/>
      <c r="AO219" s="199"/>
      <c r="AP219" s="199"/>
      <c r="AQ219" s="199"/>
      <c r="AR219" s="199"/>
      <c r="AS219" s="199"/>
      <c r="AT219" s="199"/>
      <c r="AU219" s="199"/>
      <c r="AV219" s="199"/>
      <c r="AW219" s="199"/>
      <c r="AX219" s="199"/>
      <c r="AY219" s="199"/>
      <c r="AZ219" s="199"/>
      <c r="BA219" s="199"/>
      <c r="BB219" s="199"/>
      <c r="BC219" s="199"/>
      <c r="BD219" s="199"/>
      <c r="BE219" s="199"/>
      <c r="BF219" s="199"/>
      <c r="BG219" s="199"/>
      <c r="BH219" s="199"/>
      <c r="BI219" s="199"/>
      <c r="BJ219" s="199"/>
      <c r="BK219" s="199"/>
      <c r="BL219" s="199"/>
      <c r="BM219" s="199"/>
      <c r="BN219" s="199"/>
      <c r="BO219" s="199"/>
      <c r="BP219" s="199"/>
      <c r="BQ219" s="199"/>
      <c r="BR219" s="199"/>
      <c r="BS219" s="199"/>
      <c r="BT219" s="199"/>
      <c r="BU219" s="199"/>
      <c r="BV219" s="199"/>
      <c r="BW219" s="199"/>
      <c r="BX219" s="199"/>
      <c r="BY219" s="199"/>
      <c r="BZ219" s="199"/>
      <c r="CA219" s="199"/>
      <c r="CB219" s="199"/>
      <c r="CC219" s="199"/>
      <c r="CD219" s="199"/>
    </row>
    <row r="220" spans="3:82">
      <c r="C220" s="198"/>
      <c r="D220" s="198"/>
      <c r="E220" s="198"/>
      <c r="F220" s="198"/>
      <c r="G220" s="198"/>
      <c r="H220" s="198"/>
      <c r="I220" s="198"/>
      <c r="J220" s="198"/>
      <c r="K220" s="198"/>
      <c r="L220" s="198"/>
      <c r="M220" s="198"/>
      <c r="N220" s="198"/>
      <c r="O220" s="198"/>
      <c r="P220" s="198"/>
      <c r="Q220" s="198"/>
      <c r="R220" s="199"/>
      <c r="S220" s="199"/>
      <c r="T220" s="199"/>
      <c r="U220" s="199"/>
      <c r="V220" s="199"/>
      <c r="W220" s="199"/>
      <c r="X220" s="199"/>
      <c r="Y220" s="199"/>
      <c r="Z220" s="199"/>
      <c r="AA220" s="199"/>
      <c r="AB220" s="199"/>
      <c r="AC220" s="199"/>
      <c r="AD220" s="199"/>
      <c r="AE220" s="199"/>
      <c r="AF220" s="199"/>
      <c r="AG220" s="199"/>
      <c r="AH220" s="199"/>
      <c r="AI220" s="199"/>
      <c r="AJ220" s="199"/>
      <c r="AK220" s="199"/>
      <c r="AL220" s="199"/>
      <c r="AM220" s="199"/>
      <c r="AN220" s="199"/>
      <c r="AO220" s="199"/>
      <c r="AP220" s="199"/>
      <c r="AQ220" s="199"/>
      <c r="AR220" s="199"/>
      <c r="AS220" s="199"/>
      <c r="AT220" s="199"/>
      <c r="AU220" s="199"/>
      <c r="AV220" s="199"/>
      <c r="AW220" s="199"/>
      <c r="AX220" s="199"/>
      <c r="AY220" s="199"/>
      <c r="AZ220" s="199"/>
      <c r="BA220" s="199"/>
      <c r="BB220" s="199"/>
      <c r="BC220" s="199"/>
      <c r="BD220" s="199"/>
      <c r="BE220" s="199"/>
      <c r="BF220" s="199"/>
      <c r="BG220" s="199"/>
      <c r="BH220" s="199"/>
      <c r="BI220" s="199"/>
      <c r="BJ220" s="199"/>
      <c r="BK220" s="199"/>
      <c r="BL220" s="199"/>
      <c r="BM220" s="199"/>
      <c r="BN220" s="199"/>
      <c r="BO220" s="199"/>
      <c r="BP220" s="199"/>
      <c r="BQ220" s="199"/>
      <c r="BR220" s="199"/>
      <c r="BS220" s="199"/>
      <c r="BT220" s="199"/>
      <c r="BU220" s="199"/>
      <c r="BV220" s="199"/>
      <c r="BW220" s="199"/>
      <c r="BX220" s="199"/>
      <c r="BY220" s="199"/>
      <c r="BZ220" s="199"/>
      <c r="CA220" s="199"/>
      <c r="CB220" s="199"/>
      <c r="CC220" s="199"/>
      <c r="CD220" s="199"/>
    </row>
    <row r="221" spans="3:82">
      <c r="C221" s="198"/>
      <c r="D221" s="198"/>
      <c r="E221" s="198"/>
      <c r="F221" s="198"/>
      <c r="G221" s="198"/>
      <c r="H221" s="198"/>
      <c r="I221" s="198"/>
      <c r="J221" s="198"/>
      <c r="K221" s="198"/>
      <c r="L221" s="198"/>
      <c r="M221" s="198"/>
      <c r="N221" s="198"/>
      <c r="O221" s="198"/>
      <c r="P221" s="198"/>
      <c r="Q221" s="198"/>
      <c r="R221" s="199"/>
      <c r="S221" s="199"/>
      <c r="T221" s="199"/>
      <c r="U221" s="199"/>
      <c r="V221" s="199"/>
      <c r="W221" s="199"/>
      <c r="X221" s="199"/>
      <c r="Y221" s="199"/>
      <c r="Z221" s="199"/>
      <c r="AA221" s="199"/>
      <c r="AB221" s="199"/>
      <c r="AC221" s="199"/>
      <c r="AD221" s="199"/>
      <c r="AE221" s="199"/>
      <c r="AF221" s="199"/>
      <c r="AG221" s="199"/>
      <c r="AH221" s="199"/>
      <c r="AI221" s="199"/>
      <c r="AJ221" s="199"/>
      <c r="AK221" s="199"/>
      <c r="AL221" s="199"/>
      <c r="AM221" s="199"/>
      <c r="AN221" s="199"/>
      <c r="AO221" s="199"/>
      <c r="AP221" s="199"/>
      <c r="AQ221" s="199"/>
      <c r="AR221" s="199"/>
      <c r="AS221" s="199"/>
      <c r="AT221" s="199"/>
      <c r="AU221" s="199"/>
      <c r="AV221" s="199"/>
      <c r="AW221" s="199"/>
      <c r="AX221" s="199"/>
      <c r="AY221" s="199"/>
      <c r="AZ221" s="199"/>
      <c r="BA221" s="199"/>
      <c r="BB221" s="199"/>
      <c r="BC221" s="199"/>
      <c r="BD221" s="199"/>
      <c r="BE221" s="199"/>
      <c r="BF221" s="199"/>
      <c r="BG221" s="199"/>
      <c r="BH221" s="199"/>
      <c r="BI221" s="199"/>
      <c r="BJ221" s="199"/>
      <c r="BK221" s="199"/>
      <c r="BL221" s="199"/>
      <c r="BM221" s="199"/>
      <c r="BN221" s="199"/>
      <c r="BO221" s="199"/>
      <c r="BP221" s="199"/>
      <c r="BQ221" s="199"/>
      <c r="BR221" s="199"/>
      <c r="BS221" s="199"/>
      <c r="BT221" s="199"/>
      <c r="BU221" s="199"/>
      <c r="BV221" s="199"/>
      <c r="BW221" s="199"/>
      <c r="BX221" s="199"/>
      <c r="BY221" s="199"/>
      <c r="BZ221" s="199"/>
      <c r="CA221" s="199"/>
      <c r="CB221" s="199"/>
      <c r="CC221" s="199"/>
      <c r="CD221" s="199"/>
    </row>
    <row r="222" spans="3:82">
      <c r="C222" s="198"/>
      <c r="D222" s="198"/>
      <c r="E222" s="198"/>
      <c r="F222" s="198"/>
      <c r="G222" s="198"/>
      <c r="H222" s="198"/>
      <c r="I222" s="198"/>
      <c r="J222" s="198"/>
      <c r="K222" s="198"/>
      <c r="L222" s="198"/>
      <c r="M222" s="198"/>
      <c r="N222" s="198"/>
      <c r="O222" s="198"/>
      <c r="P222" s="198"/>
      <c r="Q222" s="198"/>
      <c r="R222" s="199"/>
      <c r="S222" s="199"/>
      <c r="T222" s="199"/>
      <c r="U222" s="199"/>
      <c r="V222" s="199"/>
      <c r="W222" s="199"/>
      <c r="X222" s="199"/>
      <c r="Y222" s="199"/>
      <c r="Z222" s="199"/>
      <c r="AA222" s="199"/>
      <c r="AB222" s="199"/>
      <c r="AC222" s="199"/>
      <c r="AD222" s="199"/>
      <c r="AE222" s="199"/>
      <c r="AF222" s="199"/>
      <c r="AG222" s="199"/>
      <c r="AH222" s="199"/>
      <c r="AI222" s="199"/>
      <c r="AJ222" s="199"/>
      <c r="AK222" s="199"/>
      <c r="AL222" s="199"/>
      <c r="AM222" s="199"/>
      <c r="AN222" s="199"/>
      <c r="AO222" s="199"/>
      <c r="AP222" s="199"/>
      <c r="AQ222" s="199"/>
      <c r="AR222" s="199"/>
      <c r="AS222" s="199"/>
      <c r="AT222" s="199"/>
      <c r="AU222" s="199"/>
      <c r="AV222" s="199"/>
      <c r="AW222" s="199"/>
      <c r="AX222" s="199"/>
      <c r="AY222" s="199"/>
      <c r="AZ222" s="199"/>
      <c r="BA222" s="199"/>
      <c r="BB222" s="199"/>
      <c r="BC222" s="199"/>
      <c r="BD222" s="199"/>
      <c r="BE222" s="199"/>
      <c r="BF222" s="199"/>
      <c r="BG222" s="199"/>
      <c r="BH222" s="199"/>
      <c r="BI222" s="199"/>
      <c r="BJ222" s="199"/>
      <c r="BK222" s="199"/>
      <c r="BL222" s="199"/>
      <c r="BM222" s="199"/>
      <c r="BN222" s="199"/>
      <c r="BO222" s="199"/>
      <c r="BP222" s="199"/>
      <c r="BQ222" s="199"/>
      <c r="BR222" s="199"/>
      <c r="BS222" s="199"/>
      <c r="BT222" s="199"/>
      <c r="BU222" s="199"/>
      <c r="BV222" s="199"/>
      <c r="BW222" s="199"/>
      <c r="BX222" s="199"/>
      <c r="BY222" s="199"/>
      <c r="BZ222" s="199"/>
      <c r="CA222" s="199"/>
      <c r="CB222" s="199"/>
      <c r="CC222" s="199"/>
      <c r="CD222" s="199"/>
    </row>
    <row r="223" spans="3:82">
      <c r="C223" s="198"/>
      <c r="D223" s="198"/>
      <c r="E223" s="198"/>
      <c r="F223" s="198"/>
      <c r="G223" s="198"/>
      <c r="H223" s="198"/>
      <c r="I223" s="198"/>
      <c r="J223" s="198"/>
      <c r="K223" s="198"/>
      <c r="L223" s="198"/>
      <c r="M223" s="198"/>
      <c r="N223" s="198"/>
      <c r="O223" s="198"/>
      <c r="P223" s="198"/>
      <c r="Q223" s="198"/>
      <c r="R223" s="199"/>
      <c r="S223" s="199"/>
      <c r="T223" s="199"/>
      <c r="U223" s="199"/>
      <c r="V223" s="199"/>
      <c r="W223" s="199"/>
      <c r="X223" s="199"/>
      <c r="Y223" s="199"/>
      <c r="Z223" s="199"/>
      <c r="AA223" s="199"/>
      <c r="AB223" s="199"/>
      <c r="AC223" s="199"/>
      <c r="AD223" s="199"/>
      <c r="AE223" s="199"/>
      <c r="AF223" s="199"/>
      <c r="AG223" s="199"/>
      <c r="AH223" s="199"/>
      <c r="AI223" s="199"/>
      <c r="AJ223" s="199"/>
      <c r="AK223" s="199"/>
      <c r="AL223" s="199"/>
      <c r="AM223" s="199"/>
      <c r="AN223" s="199"/>
      <c r="AO223" s="199"/>
      <c r="AP223" s="199"/>
      <c r="AQ223" s="199"/>
      <c r="AR223" s="199"/>
      <c r="AS223" s="199"/>
      <c r="AT223" s="199"/>
      <c r="AU223" s="199"/>
      <c r="AV223" s="199"/>
      <c r="AW223" s="199"/>
      <c r="AX223" s="199"/>
      <c r="AY223" s="199"/>
      <c r="AZ223" s="199"/>
      <c r="BA223" s="199"/>
      <c r="BB223" s="199"/>
      <c r="BC223" s="199"/>
      <c r="BD223" s="199"/>
      <c r="BE223" s="199"/>
      <c r="BF223" s="199"/>
      <c r="BG223" s="199"/>
      <c r="BH223" s="199"/>
      <c r="BI223" s="199"/>
      <c r="BJ223" s="199"/>
      <c r="BK223" s="199"/>
      <c r="BL223" s="199"/>
      <c r="BM223" s="199"/>
      <c r="BN223" s="199"/>
      <c r="BO223" s="199"/>
      <c r="BP223" s="199"/>
      <c r="BQ223" s="199"/>
      <c r="BR223" s="199"/>
      <c r="BS223" s="199"/>
      <c r="BT223" s="199"/>
      <c r="BU223" s="199"/>
      <c r="BV223" s="199"/>
      <c r="BW223" s="199"/>
      <c r="BX223" s="199"/>
      <c r="BY223" s="199"/>
      <c r="BZ223" s="199"/>
      <c r="CA223" s="199"/>
      <c r="CB223" s="199"/>
      <c r="CC223" s="199"/>
      <c r="CD223" s="199"/>
    </row>
    <row r="224" spans="3:82">
      <c r="C224" s="198"/>
      <c r="D224" s="198"/>
      <c r="E224" s="198"/>
      <c r="F224" s="198"/>
      <c r="G224" s="198"/>
      <c r="H224" s="198"/>
      <c r="I224" s="198"/>
      <c r="J224" s="198"/>
      <c r="K224" s="198"/>
      <c r="L224" s="198"/>
      <c r="M224" s="198"/>
      <c r="N224" s="198"/>
      <c r="O224" s="198"/>
      <c r="P224" s="198"/>
      <c r="Q224" s="198"/>
      <c r="R224" s="199"/>
      <c r="S224" s="199"/>
      <c r="T224" s="199"/>
      <c r="U224" s="199"/>
      <c r="V224" s="199"/>
      <c r="W224" s="199"/>
      <c r="X224" s="199"/>
      <c r="Y224" s="199"/>
      <c r="Z224" s="199"/>
      <c r="AA224" s="199"/>
      <c r="AB224" s="199"/>
      <c r="AC224" s="199"/>
      <c r="AD224" s="199"/>
      <c r="AE224" s="199"/>
      <c r="AF224" s="199"/>
      <c r="AG224" s="199"/>
      <c r="AH224" s="199"/>
      <c r="AI224" s="199"/>
      <c r="AJ224" s="199"/>
      <c r="AK224" s="199"/>
      <c r="AL224" s="199"/>
      <c r="AM224" s="199"/>
      <c r="AN224" s="199"/>
      <c r="AO224" s="199"/>
      <c r="AP224" s="199"/>
      <c r="AQ224" s="199"/>
      <c r="AR224" s="199"/>
      <c r="AS224" s="199"/>
      <c r="AT224" s="199"/>
      <c r="AU224" s="199"/>
      <c r="AV224" s="199"/>
      <c r="AW224" s="199"/>
      <c r="AX224" s="199"/>
      <c r="AY224" s="199"/>
      <c r="AZ224" s="199"/>
      <c r="BA224" s="199"/>
      <c r="BB224" s="199"/>
      <c r="BC224" s="199"/>
      <c r="BD224" s="199"/>
      <c r="BE224" s="199"/>
      <c r="BF224" s="199"/>
      <c r="BG224" s="199"/>
      <c r="BH224" s="199"/>
      <c r="BI224" s="199"/>
      <c r="BJ224" s="199"/>
      <c r="BK224" s="199"/>
      <c r="BL224" s="199"/>
      <c r="BM224" s="199"/>
      <c r="BN224" s="199"/>
      <c r="BO224" s="199"/>
      <c r="BP224" s="199"/>
      <c r="BQ224" s="199"/>
      <c r="BR224" s="199"/>
      <c r="BS224" s="199"/>
      <c r="BT224" s="199"/>
      <c r="BU224" s="199"/>
      <c r="BV224" s="199"/>
      <c r="BW224" s="199"/>
      <c r="BX224" s="199"/>
      <c r="BY224" s="199"/>
      <c r="BZ224" s="199"/>
      <c r="CA224" s="199"/>
      <c r="CB224" s="199"/>
      <c r="CC224" s="199"/>
      <c r="CD224" s="199"/>
    </row>
    <row r="225" spans="3:82">
      <c r="C225" s="198"/>
      <c r="D225" s="198"/>
      <c r="E225" s="198"/>
      <c r="F225" s="198"/>
      <c r="G225" s="198"/>
      <c r="H225" s="198"/>
      <c r="I225" s="198"/>
      <c r="J225" s="198"/>
      <c r="K225" s="198"/>
      <c r="L225" s="198"/>
      <c r="M225" s="198"/>
      <c r="N225" s="198"/>
      <c r="O225" s="198"/>
      <c r="P225" s="198"/>
      <c r="Q225" s="198"/>
      <c r="R225" s="199"/>
      <c r="S225" s="199"/>
      <c r="T225" s="199"/>
      <c r="U225" s="199"/>
      <c r="V225" s="199"/>
      <c r="W225" s="199"/>
      <c r="X225" s="199"/>
      <c r="Y225" s="199"/>
      <c r="Z225" s="199"/>
      <c r="AA225" s="199"/>
      <c r="AB225" s="199"/>
      <c r="AC225" s="199"/>
      <c r="AD225" s="199"/>
      <c r="AE225" s="199"/>
      <c r="AF225" s="199"/>
      <c r="AG225" s="199"/>
      <c r="AH225" s="199"/>
      <c r="AI225" s="199"/>
      <c r="AJ225" s="199"/>
      <c r="AK225" s="199"/>
      <c r="AL225" s="199"/>
      <c r="AM225" s="199"/>
      <c r="AN225" s="199"/>
      <c r="AO225" s="199"/>
      <c r="AP225" s="199"/>
      <c r="AQ225" s="199"/>
      <c r="AR225" s="199"/>
      <c r="AS225" s="199"/>
      <c r="AT225" s="199"/>
      <c r="AU225" s="199"/>
      <c r="AV225" s="199"/>
      <c r="AW225" s="199"/>
      <c r="AX225" s="199"/>
      <c r="AY225" s="199"/>
      <c r="AZ225" s="199"/>
      <c r="BA225" s="199"/>
      <c r="BB225" s="199"/>
      <c r="BC225" s="199"/>
      <c r="BD225" s="199"/>
      <c r="BE225" s="199"/>
      <c r="BF225" s="199"/>
      <c r="BG225" s="199"/>
      <c r="BH225" s="199"/>
      <c r="BI225" s="199"/>
      <c r="BJ225" s="199"/>
      <c r="BK225" s="199"/>
      <c r="BL225" s="199"/>
      <c r="BM225" s="199"/>
      <c r="BN225" s="199"/>
      <c r="BO225" s="199"/>
      <c r="BP225" s="199"/>
      <c r="BQ225" s="199"/>
      <c r="BR225" s="199"/>
      <c r="BS225" s="199"/>
      <c r="BT225" s="199"/>
      <c r="BU225" s="199"/>
      <c r="BV225" s="199"/>
      <c r="BW225" s="199"/>
      <c r="BX225" s="199"/>
      <c r="BY225" s="199"/>
      <c r="BZ225" s="199"/>
      <c r="CA225" s="199"/>
      <c r="CB225" s="199"/>
      <c r="CC225" s="199"/>
      <c r="CD225" s="199"/>
    </row>
    <row r="226" spans="3:82">
      <c r="C226" s="198"/>
      <c r="D226" s="198"/>
      <c r="E226" s="198"/>
      <c r="F226" s="198"/>
      <c r="G226" s="198"/>
      <c r="H226" s="198"/>
      <c r="I226" s="198"/>
      <c r="J226" s="198"/>
      <c r="K226" s="198"/>
      <c r="L226" s="198"/>
      <c r="M226" s="198"/>
      <c r="N226" s="198"/>
      <c r="O226" s="198"/>
      <c r="P226" s="198"/>
      <c r="Q226" s="198"/>
      <c r="R226" s="199"/>
      <c r="S226" s="199"/>
      <c r="T226" s="199"/>
      <c r="U226" s="199"/>
      <c r="V226" s="199"/>
      <c r="W226" s="199"/>
      <c r="X226" s="199"/>
      <c r="Y226" s="199"/>
      <c r="Z226" s="199"/>
      <c r="AA226" s="199"/>
      <c r="AB226" s="199"/>
      <c r="AC226" s="199"/>
      <c r="AD226" s="199"/>
      <c r="AE226" s="199"/>
      <c r="AF226" s="199"/>
      <c r="AG226" s="199"/>
      <c r="AH226" s="199"/>
      <c r="AI226" s="199"/>
      <c r="AJ226" s="199"/>
      <c r="AK226" s="199"/>
      <c r="AL226" s="199"/>
      <c r="AM226" s="199"/>
      <c r="AN226" s="199"/>
      <c r="AO226" s="199"/>
      <c r="AP226" s="199"/>
      <c r="AQ226" s="199"/>
      <c r="AR226" s="199"/>
      <c r="AS226" s="199"/>
      <c r="AT226" s="199"/>
      <c r="AU226" s="199"/>
      <c r="AV226" s="199"/>
      <c r="AW226" s="199"/>
      <c r="AX226" s="199"/>
      <c r="AY226" s="199"/>
      <c r="AZ226" s="199"/>
      <c r="BA226" s="199"/>
      <c r="BB226" s="199"/>
      <c r="BC226" s="199"/>
      <c r="BD226" s="199"/>
      <c r="BE226" s="199"/>
      <c r="BF226" s="199"/>
      <c r="BG226" s="199"/>
      <c r="BH226" s="199"/>
      <c r="BI226" s="199"/>
      <c r="BJ226" s="199"/>
      <c r="BK226" s="199"/>
      <c r="BL226" s="199"/>
      <c r="BM226" s="199"/>
      <c r="BN226" s="199"/>
      <c r="BO226" s="199"/>
      <c r="BP226" s="199"/>
      <c r="BQ226" s="199"/>
      <c r="BR226" s="199"/>
      <c r="BS226" s="199"/>
      <c r="BT226" s="199"/>
      <c r="BU226" s="199"/>
      <c r="BV226" s="199"/>
      <c r="BW226" s="199"/>
      <c r="BX226" s="199"/>
      <c r="BY226" s="199"/>
      <c r="BZ226" s="199"/>
      <c r="CA226" s="199"/>
      <c r="CB226" s="199"/>
      <c r="CC226" s="199"/>
      <c r="CD226" s="199"/>
    </row>
    <row r="227" spans="3:82">
      <c r="C227" s="198"/>
      <c r="D227" s="198"/>
      <c r="E227" s="198"/>
      <c r="F227" s="198"/>
      <c r="G227" s="198"/>
      <c r="H227" s="198"/>
      <c r="I227" s="198"/>
      <c r="J227" s="198"/>
      <c r="K227" s="198"/>
      <c r="L227" s="198"/>
      <c r="M227" s="198"/>
      <c r="N227" s="198"/>
      <c r="O227" s="198"/>
      <c r="P227" s="198"/>
      <c r="Q227" s="198"/>
      <c r="R227" s="199"/>
      <c r="S227" s="199"/>
      <c r="T227" s="199"/>
      <c r="U227" s="199"/>
      <c r="V227" s="199"/>
      <c r="W227" s="199"/>
      <c r="X227" s="199"/>
      <c r="Y227" s="199"/>
      <c r="Z227" s="199"/>
      <c r="AA227" s="199"/>
      <c r="AB227" s="199"/>
      <c r="AC227" s="199"/>
      <c r="AD227" s="199"/>
      <c r="AE227" s="199"/>
      <c r="AF227" s="199"/>
      <c r="AG227" s="199"/>
      <c r="AH227" s="199"/>
      <c r="AI227" s="199"/>
      <c r="AJ227" s="199"/>
      <c r="AK227" s="199"/>
      <c r="AL227" s="199"/>
      <c r="AM227" s="199"/>
      <c r="AN227" s="199"/>
      <c r="AO227" s="199"/>
      <c r="AP227" s="199"/>
      <c r="AQ227" s="199"/>
      <c r="AR227" s="199"/>
      <c r="AS227" s="199"/>
      <c r="AT227" s="199"/>
      <c r="AU227" s="199"/>
      <c r="AV227" s="199"/>
      <c r="AW227" s="199"/>
      <c r="AX227" s="199"/>
      <c r="AY227" s="199"/>
      <c r="AZ227" s="199"/>
      <c r="BA227" s="199"/>
      <c r="BB227" s="199"/>
      <c r="BC227" s="199"/>
      <c r="BD227" s="199"/>
      <c r="BE227" s="199"/>
      <c r="BF227" s="199"/>
      <c r="BG227" s="199"/>
      <c r="BH227" s="199"/>
      <c r="BI227" s="199"/>
      <c r="BJ227" s="199"/>
      <c r="BK227" s="199"/>
      <c r="BL227" s="199"/>
      <c r="BM227" s="199"/>
      <c r="BN227" s="199"/>
      <c r="BO227" s="199"/>
      <c r="BP227" s="199"/>
      <c r="BQ227" s="199"/>
      <c r="BR227" s="199"/>
      <c r="BS227" s="199"/>
      <c r="BT227" s="199"/>
      <c r="BU227" s="199"/>
      <c r="BV227" s="199"/>
      <c r="BW227" s="199"/>
      <c r="BX227" s="199"/>
      <c r="BY227" s="199"/>
      <c r="BZ227" s="199"/>
      <c r="CA227" s="199"/>
      <c r="CB227" s="199"/>
      <c r="CC227" s="199"/>
      <c r="CD227" s="199"/>
    </row>
    <row r="228" spans="3:82">
      <c r="C228" s="198"/>
      <c r="D228" s="198"/>
      <c r="E228" s="198"/>
      <c r="F228" s="198"/>
      <c r="G228" s="198"/>
      <c r="H228" s="198"/>
      <c r="I228" s="198"/>
      <c r="J228" s="198"/>
      <c r="K228" s="198"/>
      <c r="L228" s="198"/>
      <c r="M228" s="198"/>
      <c r="N228" s="198"/>
      <c r="O228" s="198"/>
      <c r="P228" s="198"/>
      <c r="Q228" s="198"/>
      <c r="R228" s="199"/>
      <c r="S228" s="199"/>
      <c r="T228" s="199"/>
      <c r="U228" s="199"/>
      <c r="V228" s="199"/>
      <c r="W228" s="199"/>
      <c r="X228" s="199"/>
      <c r="Y228" s="199"/>
      <c r="Z228" s="199"/>
      <c r="AA228" s="199"/>
      <c r="AB228" s="199"/>
      <c r="AC228" s="199"/>
      <c r="AD228" s="199"/>
      <c r="AE228" s="199"/>
      <c r="AF228" s="199"/>
      <c r="AG228" s="199"/>
      <c r="AH228" s="199"/>
      <c r="AI228" s="199"/>
      <c r="AJ228" s="199"/>
      <c r="AK228" s="199"/>
      <c r="AL228" s="199"/>
      <c r="AM228" s="199"/>
      <c r="AN228" s="199"/>
      <c r="AO228" s="199"/>
      <c r="AP228" s="199"/>
      <c r="AQ228" s="199"/>
      <c r="AR228" s="199"/>
      <c r="AS228" s="199"/>
      <c r="AT228" s="199"/>
      <c r="AU228" s="199"/>
      <c r="AV228" s="199"/>
      <c r="AW228" s="199"/>
      <c r="AX228" s="199"/>
      <c r="AY228" s="199"/>
      <c r="AZ228" s="199"/>
      <c r="BA228" s="199"/>
      <c r="BB228" s="199"/>
      <c r="BC228" s="199"/>
      <c r="BD228" s="199"/>
      <c r="BE228" s="199"/>
      <c r="BF228" s="199"/>
      <c r="BG228" s="199"/>
      <c r="BH228" s="199"/>
      <c r="BI228" s="199"/>
      <c r="BJ228" s="199"/>
      <c r="BK228" s="199"/>
      <c r="BL228" s="199"/>
      <c r="BM228" s="199"/>
      <c r="BN228" s="199"/>
      <c r="BO228" s="199"/>
      <c r="BP228" s="199"/>
      <c r="BQ228" s="199"/>
      <c r="BR228" s="199"/>
      <c r="BS228" s="199"/>
      <c r="BT228" s="199"/>
      <c r="BU228" s="199"/>
      <c r="BV228" s="199"/>
      <c r="BW228" s="199"/>
      <c r="BX228" s="199"/>
      <c r="BY228" s="199"/>
      <c r="BZ228" s="199"/>
      <c r="CA228" s="199"/>
      <c r="CB228" s="199"/>
      <c r="CC228" s="199"/>
      <c r="CD228" s="199"/>
    </row>
    <row r="229" spans="3:82">
      <c r="C229" s="198"/>
      <c r="D229" s="198"/>
      <c r="E229" s="198"/>
      <c r="F229" s="198"/>
      <c r="G229" s="198"/>
      <c r="H229" s="198"/>
      <c r="I229" s="198"/>
      <c r="J229" s="198"/>
      <c r="K229" s="198"/>
      <c r="L229" s="198"/>
      <c r="M229" s="198"/>
      <c r="N229" s="198"/>
      <c r="O229" s="198"/>
      <c r="P229" s="198"/>
      <c r="Q229" s="198"/>
      <c r="R229" s="199"/>
      <c r="S229" s="199"/>
      <c r="T229" s="199"/>
      <c r="U229" s="199"/>
      <c r="V229" s="199"/>
      <c r="W229" s="199"/>
      <c r="X229" s="199"/>
      <c r="Y229" s="199"/>
      <c r="Z229" s="199"/>
      <c r="AA229" s="199"/>
      <c r="AB229" s="199"/>
      <c r="AC229" s="199"/>
      <c r="AD229" s="199"/>
      <c r="AE229" s="199"/>
      <c r="AF229" s="199"/>
      <c r="AG229" s="199"/>
      <c r="AH229" s="199"/>
      <c r="AI229" s="199"/>
      <c r="AJ229" s="199"/>
      <c r="AK229" s="199"/>
      <c r="AL229" s="199"/>
      <c r="AM229" s="199"/>
      <c r="AN229" s="199"/>
      <c r="AO229" s="199"/>
      <c r="AP229" s="199"/>
      <c r="AQ229" s="199"/>
      <c r="AR229" s="199"/>
      <c r="AS229" s="199"/>
      <c r="AT229" s="199"/>
      <c r="AU229" s="199"/>
      <c r="AV229" s="199"/>
      <c r="AW229" s="199"/>
      <c r="AX229" s="199"/>
      <c r="AY229" s="199"/>
      <c r="AZ229" s="199"/>
      <c r="BA229" s="199"/>
      <c r="BB229" s="199"/>
      <c r="BC229" s="199"/>
      <c r="BD229" s="199"/>
      <c r="BE229" s="199"/>
      <c r="BF229" s="199"/>
      <c r="BG229" s="199"/>
      <c r="BH229" s="199"/>
      <c r="BI229" s="199"/>
      <c r="BJ229" s="199"/>
      <c r="BK229" s="199"/>
      <c r="BL229" s="199"/>
      <c r="BM229" s="199"/>
      <c r="BN229" s="199"/>
      <c r="BO229" s="199"/>
      <c r="BP229" s="199"/>
      <c r="BQ229" s="199"/>
      <c r="BR229" s="199"/>
      <c r="BS229" s="199"/>
      <c r="BT229" s="199"/>
      <c r="BU229" s="199"/>
      <c r="BV229" s="199"/>
      <c r="BW229" s="199"/>
      <c r="BX229" s="199"/>
      <c r="BY229" s="199"/>
      <c r="BZ229" s="199"/>
      <c r="CA229" s="199"/>
      <c r="CB229" s="199"/>
      <c r="CC229" s="199"/>
      <c r="CD229" s="199"/>
    </row>
    <row r="230" spans="3:82">
      <c r="C230" s="198"/>
      <c r="D230" s="198"/>
      <c r="E230" s="198"/>
      <c r="F230" s="198"/>
      <c r="G230" s="198"/>
      <c r="H230" s="198"/>
      <c r="I230" s="198"/>
      <c r="J230" s="198"/>
      <c r="K230" s="198"/>
      <c r="L230" s="198"/>
      <c r="M230" s="198"/>
      <c r="N230" s="198"/>
      <c r="O230" s="198"/>
      <c r="P230" s="198"/>
      <c r="Q230" s="198"/>
      <c r="R230" s="199"/>
      <c r="S230" s="199"/>
      <c r="T230" s="199"/>
      <c r="U230" s="199"/>
      <c r="V230" s="199"/>
      <c r="W230" s="199"/>
      <c r="X230" s="199"/>
      <c r="Y230" s="199"/>
      <c r="Z230" s="199"/>
      <c r="AA230" s="199"/>
      <c r="AB230" s="199"/>
      <c r="AC230" s="199"/>
      <c r="AD230" s="199"/>
      <c r="AE230" s="199"/>
      <c r="AF230" s="199"/>
      <c r="AG230" s="199"/>
      <c r="AH230" s="199"/>
      <c r="AI230" s="199"/>
      <c r="AJ230" s="199"/>
      <c r="AK230" s="199"/>
      <c r="AL230" s="199"/>
      <c r="AM230" s="199"/>
      <c r="AN230" s="199"/>
      <c r="AO230" s="199"/>
      <c r="AP230" s="199"/>
      <c r="AQ230" s="199"/>
      <c r="AR230" s="199"/>
      <c r="AS230" s="199"/>
      <c r="AT230" s="199"/>
      <c r="AU230" s="199"/>
      <c r="AV230" s="199"/>
      <c r="AW230" s="199"/>
      <c r="AX230" s="199"/>
      <c r="AY230" s="199"/>
      <c r="AZ230" s="199"/>
      <c r="BA230" s="199"/>
      <c r="BB230" s="199"/>
      <c r="BC230" s="199"/>
      <c r="BD230" s="199"/>
      <c r="BE230" s="199"/>
      <c r="BF230" s="199"/>
      <c r="BG230" s="199"/>
      <c r="BH230" s="199"/>
      <c r="BI230" s="199"/>
      <c r="BJ230" s="199"/>
      <c r="BK230" s="199"/>
      <c r="BL230" s="199"/>
      <c r="BM230" s="199"/>
      <c r="BN230" s="199"/>
      <c r="BO230" s="199"/>
      <c r="BP230" s="199"/>
      <c r="BQ230" s="199"/>
      <c r="BR230" s="199"/>
      <c r="BS230" s="199"/>
      <c r="BT230" s="199"/>
      <c r="BU230" s="199"/>
      <c r="BV230" s="199"/>
      <c r="BW230" s="199"/>
      <c r="BX230" s="199"/>
      <c r="BY230" s="199"/>
      <c r="BZ230" s="199"/>
      <c r="CA230" s="199"/>
      <c r="CB230" s="199"/>
      <c r="CC230" s="199"/>
      <c r="CD230" s="199"/>
    </row>
    <row r="231" spans="3:82">
      <c r="C231" s="198"/>
      <c r="D231" s="198"/>
      <c r="E231" s="198"/>
      <c r="F231" s="198"/>
      <c r="G231" s="198"/>
      <c r="H231" s="198"/>
      <c r="I231" s="198"/>
      <c r="J231" s="198"/>
      <c r="K231" s="198"/>
      <c r="L231" s="198"/>
      <c r="M231" s="198"/>
      <c r="N231" s="198"/>
      <c r="O231" s="198"/>
      <c r="P231" s="198"/>
      <c r="Q231" s="198"/>
      <c r="R231" s="199"/>
      <c r="S231" s="199"/>
      <c r="T231" s="199"/>
      <c r="U231" s="199"/>
      <c r="V231" s="199"/>
      <c r="W231" s="199"/>
      <c r="X231" s="199"/>
      <c r="Y231" s="199"/>
      <c r="Z231" s="199"/>
      <c r="AA231" s="199"/>
      <c r="AB231" s="199"/>
      <c r="AC231" s="199"/>
      <c r="AD231" s="199"/>
      <c r="AE231" s="199"/>
      <c r="AF231" s="199"/>
      <c r="AG231" s="199"/>
      <c r="AH231" s="199"/>
      <c r="AI231" s="199"/>
      <c r="AJ231" s="199"/>
      <c r="AK231" s="199"/>
      <c r="AL231" s="199"/>
      <c r="AM231" s="199"/>
      <c r="AN231" s="199"/>
      <c r="AO231" s="199"/>
      <c r="AP231" s="199"/>
      <c r="AQ231" s="199"/>
      <c r="AR231" s="199"/>
      <c r="AS231" s="199"/>
      <c r="AT231" s="199"/>
      <c r="AU231" s="199"/>
      <c r="AV231" s="199"/>
      <c r="AW231" s="199"/>
      <c r="AX231" s="199"/>
      <c r="AY231" s="199"/>
      <c r="AZ231" s="199"/>
      <c r="BA231" s="199"/>
      <c r="BB231" s="199"/>
      <c r="BC231" s="199"/>
      <c r="BD231" s="199"/>
      <c r="BE231" s="199"/>
      <c r="BF231" s="199"/>
      <c r="BG231" s="199"/>
      <c r="BH231" s="199"/>
      <c r="BI231" s="199"/>
      <c r="BJ231" s="199"/>
      <c r="BK231" s="199"/>
      <c r="BL231" s="199"/>
      <c r="BM231" s="199"/>
      <c r="BN231" s="199"/>
      <c r="BO231" s="199"/>
      <c r="BP231" s="199"/>
      <c r="BQ231" s="199"/>
      <c r="BR231" s="199"/>
      <c r="BS231" s="199"/>
      <c r="BT231" s="199"/>
      <c r="BU231" s="199"/>
      <c r="BV231" s="199"/>
      <c r="BW231" s="199"/>
      <c r="BX231" s="199"/>
      <c r="BY231" s="199"/>
      <c r="BZ231" s="199"/>
      <c r="CA231" s="199"/>
      <c r="CB231" s="199"/>
      <c r="CC231" s="199"/>
      <c r="CD231" s="199"/>
    </row>
    <row r="232" spans="3:82">
      <c r="C232" s="198"/>
      <c r="D232" s="198"/>
      <c r="E232" s="198"/>
      <c r="F232" s="198"/>
      <c r="G232" s="198"/>
      <c r="H232" s="198"/>
      <c r="I232" s="198"/>
      <c r="J232" s="198"/>
      <c r="K232" s="198"/>
      <c r="L232" s="198"/>
      <c r="M232" s="198"/>
      <c r="N232" s="198"/>
      <c r="O232" s="198"/>
      <c r="P232" s="198"/>
      <c r="Q232" s="198"/>
      <c r="R232" s="199"/>
      <c r="S232" s="199"/>
      <c r="T232" s="199"/>
      <c r="U232" s="199"/>
      <c r="V232" s="199"/>
      <c r="W232" s="199"/>
      <c r="X232" s="199"/>
      <c r="Y232" s="199"/>
      <c r="Z232" s="199"/>
      <c r="AA232" s="199"/>
      <c r="AB232" s="199"/>
      <c r="AC232" s="199"/>
      <c r="AD232" s="199"/>
      <c r="AE232" s="199"/>
      <c r="AF232" s="199"/>
      <c r="AG232" s="199"/>
      <c r="AH232" s="199"/>
      <c r="AI232" s="199"/>
      <c r="AJ232" s="199"/>
      <c r="AK232" s="199"/>
      <c r="AL232" s="199"/>
      <c r="AM232" s="199"/>
      <c r="AN232" s="199"/>
      <c r="AO232" s="199"/>
      <c r="AP232" s="199"/>
      <c r="AQ232" s="199"/>
      <c r="AR232" s="199"/>
      <c r="AS232" s="199"/>
      <c r="AT232" s="199"/>
      <c r="AU232" s="199"/>
      <c r="AV232" s="199"/>
      <c r="AW232" s="199"/>
      <c r="AX232" s="199"/>
      <c r="AY232" s="199"/>
      <c r="AZ232" s="199"/>
      <c r="BA232" s="199"/>
      <c r="BB232" s="199"/>
      <c r="BC232" s="199"/>
      <c r="BD232" s="199"/>
      <c r="BE232" s="199"/>
      <c r="BF232" s="199"/>
      <c r="BG232" s="199"/>
      <c r="BH232" s="199"/>
      <c r="BI232" s="199"/>
      <c r="BJ232" s="199"/>
      <c r="BK232" s="199"/>
      <c r="BL232" s="199"/>
      <c r="BM232" s="199"/>
      <c r="BN232" s="199"/>
      <c r="BO232" s="199"/>
      <c r="BP232" s="199"/>
      <c r="BQ232" s="199"/>
      <c r="BR232" s="199"/>
      <c r="BS232" s="199"/>
      <c r="BT232" s="199"/>
      <c r="BU232" s="199"/>
      <c r="BV232" s="199"/>
      <c r="BW232" s="199"/>
      <c r="BX232" s="199"/>
      <c r="BY232" s="199"/>
      <c r="BZ232" s="199"/>
      <c r="CA232" s="199"/>
      <c r="CB232" s="199"/>
      <c r="CC232" s="199"/>
      <c r="CD232" s="199"/>
    </row>
    <row r="233" spans="3:82">
      <c r="C233" s="198"/>
      <c r="D233" s="198"/>
      <c r="E233" s="198"/>
      <c r="F233" s="198"/>
      <c r="G233" s="198"/>
      <c r="H233" s="198"/>
      <c r="I233" s="198"/>
      <c r="J233" s="198"/>
      <c r="K233" s="198"/>
      <c r="L233" s="198"/>
      <c r="M233" s="198"/>
      <c r="N233" s="198"/>
      <c r="O233" s="198"/>
      <c r="P233" s="198"/>
      <c r="Q233" s="198"/>
      <c r="R233" s="199"/>
      <c r="S233" s="199"/>
      <c r="T233" s="199"/>
      <c r="U233" s="199"/>
      <c r="V233" s="199"/>
      <c r="W233" s="199"/>
      <c r="X233" s="199"/>
      <c r="Y233" s="199"/>
      <c r="Z233" s="199"/>
      <c r="AA233" s="199"/>
      <c r="AB233" s="199"/>
      <c r="AC233" s="199"/>
      <c r="AD233" s="199"/>
      <c r="AE233" s="199"/>
      <c r="AF233" s="199"/>
      <c r="AG233" s="199"/>
      <c r="AH233" s="199"/>
      <c r="AI233" s="199"/>
      <c r="AJ233" s="199"/>
      <c r="AK233" s="199"/>
      <c r="AL233" s="199"/>
      <c r="AM233" s="199"/>
      <c r="AN233" s="199"/>
      <c r="AO233" s="199"/>
      <c r="AP233" s="199"/>
      <c r="AQ233" s="199"/>
      <c r="AR233" s="199"/>
      <c r="AS233" s="199"/>
      <c r="AT233" s="199"/>
      <c r="AU233" s="199"/>
      <c r="AV233" s="199"/>
      <c r="AW233" s="199"/>
      <c r="AX233" s="199"/>
      <c r="AY233" s="199"/>
      <c r="AZ233" s="199"/>
      <c r="BA233" s="199"/>
      <c r="BB233" s="199"/>
      <c r="BC233" s="199"/>
      <c r="BD233" s="199"/>
      <c r="BE233" s="199"/>
      <c r="BF233" s="199"/>
      <c r="BG233" s="199"/>
      <c r="BH233" s="199"/>
      <c r="BI233" s="199"/>
      <c r="BJ233" s="199"/>
      <c r="BK233" s="199"/>
      <c r="BL233" s="199"/>
      <c r="BM233" s="199"/>
      <c r="BN233" s="199"/>
      <c r="BO233" s="199"/>
      <c r="BP233" s="199"/>
      <c r="BQ233" s="199"/>
      <c r="BR233" s="199"/>
      <c r="BS233" s="199"/>
      <c r="BT233" s="199"/>
      <c r="BU233" s="199"/>
      <c r="BV233" s="199"/>
      <c r="BW233" s="199"/>
      <c r="BX233" s="199"/>
      <c r="BY233" s="199"/>
      <c r="BZ233" s="199"/>
      <c r="CA233" s="199"/>
      <c r="CB233" s="199"/>
      <c r="CC233" s="199"/>
      <c r="CD233" s="199"/>
    </row>
    <row r="234" spans="3:82">
      <c r="C234" s="198"/>
      <c r="D234" s="198"/>
      <c r="E234" s="198"/>
      <c r="F234" s="198"/>
      <c r="G234" s="198"/>
      <c r="H234" s="198"/>
      <c r="I234" s="198"/>
      <c r="J234" s="198"/>
      <c r="K234" s="198"/>
      <c r="L234" s="198"/>
      <c r="M234" s="198"/>
      <c r="N234" s="198"/>
      <c r="O234" s="198"/>
      <c r="P234" s="198"/>
      <c r="Q234" s="198"/>
      <c r="R234" s="199"/>
      <c r="S234" s="199"/>
      <c r="T234" s="199"/>
      <c r="U234" s="199"/>
      <c r="V234" s="199"/>
      <c r="W234" s="199"/>
      <c r="X234" s="199"/>
      <c r="Y234" s="199"/>
      <c r="Z234" s="199"/>
      <c r="AA234" s="199"/>
      <c r="AB234" s="199"/>
      <c r="AC234" s="199"/>
      <c r="AD234" s="199"/>
      <c r="AE234" s="199"/>
      <c r="AF234" s="199"/>
      <c r="AG234" s="199"/>
      <c r="AH234" s="199"/>
      <c r="AI234" s="199"/>
      <c r="AJ234" s="199"/>
      <c r="AK234" s="199"/>
      <c r="AL234" s="199"/>
      <c r="AM234" s="199"/>
      <c r="AN234" s="199"/>
      <c r="AO234" s="199"/>
      <c r="AP234" s="199"/>
      <c r="AQ234" s="199"/>
      <c r="AR234" s="199"/>
      <c r="AS234" s="199"/>
      <c r="AT234" s="199"/>
      <c r="AU234" s="199"/>
      <c r="AV234" s="199"/>
      <c r="AW234" s="199"/>
      <c r="AX234" s="199"/>
      <c r="AY234" s="199"/>
      <c r="AZ234" s="199"/>
      <c r="BA234" s="199"/>
      <c r="BB234" s="199"/>
      <c r="BC234" s="199"/>
      <c r="BD234" s="199"/>
      <c r="BE234" s="199"/>
      <c r="BF234" s="199"/>
      <c r="BG234" s="199"/>
      <c r="BH234" s="199"/>
      <c r="BI234" s="199"/>
      <c r="BJ234" s="199"/>
      <c r="BK234" s="199"/>
      <c r="BL234" s="199"/>
      <c r="BM234" s="199"/>
      <c r="BN234" s="199"/>
      <c r="BO234" s="199"/>
      <c r="BP234" s="199"/>
      <c r="BQ234" s="199"/>
      <c r="BR234" s="199"/>
      <c r="BS234" s="199"/>
      <c r="BT234" s="199"/>
      <c r="BU234" s="199"/>
      <c r="BV234" s="199"/>
      <c r="BW234" s="199"/>
      <c r="BX234" s="199"/>
      <c r="BY234" s="199"/>
      <c r="BZ234" s="199"/>
      <c r="CA234" s="199"/>
      <c r="CB234" s="199"/>
      <c r="CC234" s="199"/>
      <c r="CD234" s="199"/>
    </row>
    <row r="235" spans="3:82">
      <c r="C235" s="198"/>
      <c r="D235" s="198"/>
      <c r="E235" s="198"/>
      <c r="F235" s="198"/>
      <c r="G235" s="198"/>
      <c r="H235" s="198"/>
      <c r="I235" s="198"/>
      <c r="J235" s="198"/>
      <c r="K235" s="198"/>
      <c r="L235" s="198"/>
      <c r="M235" s="198"/>
      <c r="N235" s="198"/>
      <c r="O235" s="198"/>
      <c r="P235" s="198"/>
      <c r="Q235" s="198"/>
      <c r="R235" s="199"/>
      <c r="S235" s="199"/>
      <c r="T235" s="199"/>
      <c r="U235" s="199"/>
      <c r="V235" s="199"/>
      <c r="W235" s="199"/>
      <c r="X235" s="199"/>
      <c r="Y235" s="199"/>
      <c r="Z235" s="199"/>
      <c r="AA235" s="199"/>
      <c r="AB235" s="199"/>
      <c r="AC235" s="199"/>
      <c r="AD235" s="199"/>
      <c r="AE235" s="199"/>
      <c r="AF235" s="199"/>
      <c r="AG235" s="199"/>
      <c r="AH235" s="199"/>
      <c r="AI235" s="199"/>
      <c r="AJ235" s="199"/>
      <c r="AK235" s="199"/>
      <c r="AL235" s="199"/>
      <c r="AM235" s="199"/>
      <c r="AN235" s="199"/>
      <c r="AO235" s="199"/>
      <c r="AP235" s="199"/>
      <c r="AQ235" s="199"/>
      <c r="AR235" s="199"/>
      <c r="AS235" s="199"/>
      <c r="AT235" s="199"/>
      <c r="AU235" s="199"/>
      <c r="AV235" s="199"/>
      <c r="AW235" s="199"/>
      <c r="AX235" s="199"/>
      <c r="AY235" s="199"/>
      <c r="AZ235" s="199"/>
      <c r="BA235" s="199"/>
      <c r="BB235" s="199"/>
      <c r="BC235" s="199"/>
      <c r="BD235" s="199"/>
      <c r="BE235" s="199"/>
      <c r="BF235" s="199"/>
      <c r="BG235" s="199"/>
      <c r="BH235" s="199"/>
      <c r="BI235" s="199"/>
      <c r="BJ235" s="199"/>
      <c r="BK235" s="199"/>
      <c r="BL235" s="199"/>
      <c r="BM235" s="199"/>
      <c r="BN235" s="199"/>
      <c r="BO235" s="199"/>
      <c r="BP235" s="199"/>
      <c r="BQ235" s="199"/>
      <c r="BR235" s="199"/>
      <c r="BS235" s="199"/>
      <c r="BT235" s="199"/>
      <c r="BU235" s="199"/>
      <c r="BV235" s="199"/>
      <c r="BW235" s="199"/>
      <c r="BX235" s="199"/>
      <c r="BY235" s="199"/>
      <c r="BZ235" s="199"/>
      <c r="CA235" s="199"/>
      <c r="CB235" s="199"/>
      <c r="CC235" s="199"/>
      <c r="CD235" s="199"/>
    </row>
    <row r="236" spans="3:82">
      <c r="C236" s="198"/>
      <c r="D236" s="198"/>
      <c r="E236" s="198"/>
      <c r="F236" s="198"/>
      <c r="G236" s="198"/>
      <c r="H236" s="198"/>
      <c r="I236" s="198"/>
      <c r="J236" s="198"/>
      <c r="K236" s="198"/>
      <c r="L236" s="198"/>
      <c r="M236" s="198"/>
      <c r="N236" s="198"/>
      <c r="O236" s="198"/>
      <c r="P236" s="198"/>
      <c r="Q236" s="198"/>
      <c r="R236" s="199"/>
      <c r="S236" s="199"/>
      <c r="T236" s="199"/>
      <c r="U236" s="199"/>
      <c r="V236" s="199"/>
      <c r="W236" s="199"/>
      <c r="X236" s="199"/>
      <c r="Y236" s="199"/>
      <c r="Z236" s="199"/>
      <c r="AA236" s="199"/>
      <c r="AB236" s="199"/>
      <c r="AC236" s="199"/>
      <c r="AD236" s="199"/>
      <c r="AE236" s="199"/>
      <c r="AF236" s="199"/>
      <c r="AG236" s="199"/>
      <c r="AH236" s="199"/>
      <c r="AI236" s="199"/>
      <c r="AJ236" s="199"/>
      <c r="AK236" s="199"/>
      <c r="AL236" s="199"/>
      <c r="AM236" s="199"/>
      <c r="AN236" s="199"/>
      <c r="AO236" s="199"/>
      <c r="AP236" s="199"/>
      <c r="AQ236" s="199"/>
      <c r="AR236" s="199"/>
      <c r="AS236" s="199"/>
      <c r="AT236" s="199"/>
      <c r="AU236" s="199"/>
      <c r="AV236" s="199"/>
      <c r="AW236" s="199"/>
      <c r="AX236" s="199"/>
      <c r="AY236" s="199"/>
      <c r="AZ236" s="199"/>
      <c r="BA236" s="199"/>
      <c r="BB236" s="199"/>
      <c r="BC236" s="199"/>
      <c r="BD236" s="199"/>
      <c r="BE236" s="199"/>
      <c r="BF236" s="199"/>
      <c r="BG236" s="199"/>
      <c r="BH236" s="199"/>
      <c r="BI236" s="199"/>
      <c r="BJ236" s="199"/>
      <c r="BK236" s="199"/>
      <c r="BL236" s="199"/>
      <c r="BM236" s="199"/>
      <c r="BN236" s="199"/>
      <c r="BO236" s="199"/>
      <c r="BP236" s="199"/>
      <c r="BQ236" s="199"/>
      <c r="BR236" s="199"/>
      <c r="BS236" s="199"/>
      <c r="BT236" s="199"/>
      <c r="BU236" s="199"/>
      <c r="BV236" s="199"/>
      <c r="BW236" s="199"/>
      <c r="BX236" s="199"/>
      <c r="BY236" s="199"/>
      <c r="BZ236" s="199"/>
      <c r="CA236" s="199"/>
      <c r="CB236" s="199"/>
      <c r="CC236" s="199"/>
      <c r="CD236" s="199"/>
    </row>
    <row r="237" spans="3:82">
      <c r="C237" s="198"/>
      <c r="D237" s="198"/>
      <c r="E237" s="198"/>
      <c r="F237" s="198"/>
      <c r="G237" s="198"/>
      <c r="H237" s="198"/>
      <c r="I237" s="198"/>
      <c r="J237" s="198"/>
      <c r="K237" s="198"/>
      <c r="L237" s="198"/>
      <c r="M237" s="198"/>
      <c r="N237" s="198"/>
      <c r="O237" s="198"/>
      <c r="P237" s="198"/>
      <c r="Q237" s="198"/>
      <c r="R237" s="199"/>
      <c r="S237" s="199"/>
      <c r="T237" s="199"/>
      <c r="U237" s="199"/>
      <c r="V237" s="199"/>
      <c r="W237" s="199"/>
      <c r="X237" s="199"/>
      <c r="Y237" s="199"/>
      <c r="Z237" s="199"/>
      <c r="AA237" s="199"/>
      <c r="AB237" s="199"/>
      <c r="AC237" s="199"/>
      <c r="AD237" s="199"/>
      <c r="AE237" s="199"/>
      <c r="AF237" s="199"/>
      <c r="AG237" s="199"/>
      <c r="AH237" s="199"/>
      <c r="AI237" s="199"/>
      <c r="AJ237" s="199"/>
      <c r="AK237" s="199"/>
      <c r="AL237" s="199"/>
      <c r="AM237" s="199"/>
      <c r="AN237" s="199"/>
      <c r="AO237" s="199"/>
      <c r="AP237" s="199"/>
      <c r="AQ237" s="199"/>
      <c r="AR237" s="199"/>
      <c r="AS237" s="199"/>
      <c r="AT237" s="199"/>
      <c r="AU237" s="199"/>
      <c r="AV237" s="199"/>
      <c r="AW237" s="199"/>
      <c r="AX237" s="199"/>
      <c r="AY237" s="199"/>
      <c r="AZ237" s="199"/>
      <c r="BA237" s="199"/>
      <c r="BB237" s="199"/>
      <c r="BC237" s="199"/>
      <c r="BD237" s="199"/>
      <c r="BE237" s="199"/>
      <c r="BF237" s="199"/>
      <c r="BG237" s="199"/>
      <c r="BH237" s="199"/>
      <c r="BI237" s="199"/>
      <c r="BJ237" s="199"/>
      <c r="BK237" s="199"/>
      <c r="BL237" s="199"/>
      <c r="BM237" s="199"/>
      <c r="BN237" s="199"/>
      <c r="BO237" s="199"/>
      <c r="BP237" s="199"/>
      <c r="BQ237" s="199"/>
      <c r="BR237" s="199"/>
      <c r="BS237" s="199"/>
      <c r="BT237" s="199"/>
      <c r="BU237" s="199"/>
      <c r="BV237" s="199"/>
      <c r="BW237" s="199"/>
      <c r="BX237" s="199"/>
      <c r="BY237" s="199"/>
      <c r="BZ237" s="199"/>
      <c r="CA237" s="199"/>
      <c r="CB237" s="199"/>
      <c r="CC237" s="199"/>
      <c r="CD237" s="199"/>
    </row>
    <row r="238" spans="3:82">
      <c r="C238" s="198"/>
      <c r="D238" s="198"/>
      <c r="E238" s="198"/>
      <c r="F238" s="198"/>
      <c r="G238" s="198"/>
      <c r="H238" s="198"/>
      <c r="I238" s="198"/>
      <c r="J238" s="198"/>
      <c r="K238" s="198"/>
      <c r="L238" s="198"/>
      <c r="M238" s="198"/>
      <c r="N238" s="198"/>
      <c r="O238" s="198"/>
      <c r="P238" s="198"/>
      <c r="Q238" s="198"/>
      <c r="R238" s="199"/>
      <c r="S238" s="199"/>
      <c r="T238" s="199"/>
      <c r="U238" s="199"/>
      <c r="V238" s="199"/>
      <c r="W238" s="199"/>
      <c r="X238" s="199"/>
      <c r="Y238" s="199"/>
      <c r="Z238" s="199"/>
      <c r="AA238" s="199"/>
      <c r="AB238" s="199"/>
      <c r="AC238" s="199"/>
      <c r="AD238" s="199"/>
      <c r="AE238" s="199"/>
      <c r="AF238" s="199"/>
      <c r="AG238" s="199"/>
      <c r="AH238" s="199"/>
      <c r="AI238" s="199"/>
      <c r="AJ238" s="199"/>
      <c r="AK238" s="199"/>
      <c r="AL238" s="199"/>
      <c r="AM238" s="199"/>
      <c r="AN238" s="199"/>
      <c r="AO238" s="199"/>
      <c r="AP238" s="199"/>
      <c r="AQ238" s="199"/>
      <c r="AR238" s="199"/>
      <c r="AS238" s="199"/>
      <c r="AT238" s="199"/>
      <c r="AU238" s="199"/>
      <c r="AV238" s="199"/>
      <c r="AW238" s="199"/>
      <c r="AX238" s="199"/>
      <c r="AY238" s="199"/>
      <c r="AZ238" s="199"/>
      <c r="BA238" s="199"/>
      <c r="BB238" s="199"/>
      <c r="BC238" s="199"/>
      <c r="BD238" s="199"/>
      <c r="BE238" s="199"/>
      <c r="BF238" s="199"/>
      <c r="BG238" s="199"/>
      <c r="BH238" s="199"/>
      <c r="BI238" s="199"/>
      <c r="BJ238" s="199"/>
      <c r="BK238" s="199"/>
      <c r="BL238" s="199"/>
      <c r="BM238" s="199"/>
      <c r="BN238" s="199"/>
      <c r="BO238" s="199"/>
      <c r="BP238" s="199"/>
      <c r="BQ238" s="199"/>
      <c r="BR238" s="199"/>
      <c r="BS238" s="199"/>
      <c r="BT238" s="199"/>
      <c r="BU238" s="199"/>
      <c r="BV238" s="199"/>
      <c r="BW238" s="199"/>
      <c r="BX238" s="199"/>
      <c r="BY238" s="199"/>
      <c r="BZ238" s="199"/>
      <c r="CA238" s="199"/>
      <c r="CB238" s="199"/>
      <c r="CC238" s="199"/>
      <c r="CD238" s="199"/>
    </row>
    <row r="239" spans="3:82">
      <c r="C239" s="198"/>
      <c r="D239" s="198"/>
      <c r="E239" s="198"/>
      <c r="F239" s="198"/>
      <c r="G239" s="198"/>
      <c r="H239" s="198"/>
      <c r="I239" s="198"/>
      <c r="J239" s="198"/>
      <c r="K239" s="198"/>
      <c r="L239" s="198"/>
      <c r="M239" s="198"/>
      <c r="N239" s="198"/>
      <c r="O239" s="198"/>
      <c r="P239" s="198"/>
      <c r="Q239" s="198"/>
      <c r="R239" s="199"/>
      <c r="S239" s="199"/>
      <c r="T239" s="199"/>
      <c r="U239" s="199"/>
      <c r="V239" s="199"/>
      <c r="W239" s="199"/>
      <c r="X239" s="199"/>
      <c r="Y239" s="199"/>
      <c r="Z239" s="199"/>
      <c r="AA239" s="199"/>
      <c r="AB239" s="199"/>
      <c r="AC239" s="199"/>
      <c r="AD239" s="199"/>
      <c r="AE239" s="199"/>
      <c r="AF239" s="199"/>
      <c r="AG239" s="199"/>
      <c r="AH239" s="199"/>
      <c r="AI239" s="199"/>
      <c r="AJ239" s="199"/>
      <c r="AK239" s="199"/>
      <c r="AL239" s="199"/>
      <c r="AM239" s="199"/>
      <c r="AN239" s="199"/>
      <c r="AO239" s="199"/>
      <c r="AP239" s="199"/>
      <c r="AQ239" s="199"/>
      <c r="AR239" s="199"/>
      <c r="AS239" s="199"/>
      <c r="AT239" s="199"/>
      <c r="AU239" s="199"/>
      <c r="AV239" s="199"/>
      <c r="AW239" s="199"/>
      <c r="AX239" s="199"/>
      <c r="AY239" s="199"/>
      <c r="AZ239" s="199"/>
      <c r="BA239" s="199"/>
      <c r="BB239" s="199"/>
      <c r="BC239" s="199"/>
      <c r="BD239" s="199"/>
      <c r="BE239" s="199"/>
      <c r="BF239" s="199"/>
      <c r="BG239" s="199"/>
      <c r="BH239" s="199"/>
      <c r="BI239" s="199"/>
      <c r="BJ239" s="199"/>
      <c r="BK239" s="199"/>
      <c r="BL239" s="199"/>
      <c r="BM239" s="199"/>
      <c r="BN239" s="199"/>
      <c r="BO239" s="199"/>
      <c r="BP239" s="199"/>
      <c r="BQ239" s="199"/>
      <c r="BR239" s="199"/>
      <c r="BS239" s="199"/>
      <c r="BT239" s="199"/>
      <c r="BU239" s="199"/>
      <c r="BV239" s="199"/>
      <c r="BW239" s="199"/>
      <c r="BX239" s="199"/>
      <c r="BY239" s="199"/>
      <c r="BZ239" s="199"/>
      <c r="CA239" s="199"/>
      <c r="CB239" s="199"/>
      <c r="CC239" s="199"/>
      <c r="CD239" s="199"/>
    </row>
    <row r="240" spans="3:82">
      <c r="C240" s="198"/>
      <c r="D240" s="198"/>
      <c r="E240" s="198"/>
      <c r="F240" s="198"/>
      <c r="G240" s="198"/>
      <c r="H240" s="198"/>
      <c r="I240" s="198"/>
      <c r="J240" s="198"/>
      <c r="K240" s="198"/>
      <c r="L240" s="198"/>
      <c r="M240" s="198"/>
      <c r="N240" s="198"/>
      <c r="O240" s="198"/>
      <c r="P240" s="198"/>
      <c r="Q240" s="198"/>
      <c r="R240" s="199"/>
      <c r="S240" s="199"/>
      <c r="T240" s="199"/>
      <c r="U240" s="199"/>
      <c r="V240" s="199"/>
      <c r="W240" s="199"/>
      <c r="X240" s="199"/>
      <c r="Y240" s="199"/>
      <c r="Z240" s="199"/>
      <c r="AA240" s="199"/>
      <c r="AB240" s="199"/>
      <c r="AC240" s="199"/>
      <c r="AD240" s="199"/>
      <c r="AE240" s="199"/>
      <c r="AF240" s="199"/>
      <c r="AG240" s="199"/>
      <c r="AH240" s="199"/>
      <c r="AI240" s="199"/>
      <c r="AJ240" s="199"/>
      <c r="AK240" s="199"/>
      <c r="AL240" s="199"/>
      <c r="AM240" s="199"/>
      <c r="AN240" s="199"/>
      <c r="AO240" s="199"/>
      <c r="AP240" s="199"/>
      <c r="AQ240" s="199"/>
      <c r="AR240" s="199"/>
      <c r="AS240" s="199"/>
      <c r="AT240" s="199"/>
      <c r="AU240" s="199"/>
      <c r="AV240" s="199"/>
      <c r="AW240" s="199"/>
      <c r="AX240" s="199"/>
      <c r="AY240" s="199"/>
      <c r="AZ240" s="199"/>
      <c r="BA240" s="199"/>
      <c r="BB240" s="199"/>
      <c r="BC240" s="199"/>
      <c r="BD240" s="199"/>
      <c r="BE240" s="199"/>
      <c r="BF240" s="199"/>
      <c r="BG240" s="199"/>
      <c r="BH240" s="199"/>
      <c r="BI240" s="199"/>
      <c r="BJ240" s="199"/>
      <c r="BK240" s="199"/>
      <c r="BL240" s="199"/>
      <c r="BM240" s="199"/>
      <c r="BN240" s="199"/>
      <c r="BO240" s="199"/>
      <c r="BP240" s="199"/>
      <c r="BQ240" s="199"/>
      <c r="BR240" s="199"/>
      <c r="BS240" s="199"/>
      <c r="BT240" s="199"/>
      <c r="BU240" s="199"/>
      <c r="BV240" s="199"/>
      <c r="BW240" s="199"/>
      <c r="BX240" s="199"/>
      <c r="BY240" s="199"/>
      <c r="BZ240" s="199"/>
      <c r="CA240" s="199"/>
      <c r="CB240" s="199"/>
      <c r="CC240" s="199"/>
      <c r="CD240" s="199"/>
    </row>
    <row r="241" spans="3:82">
      <c r="C241" s="198"/>
      <c r="D241" s="198"/>
      <c r="E241" s="198"/>
      <c r="F241" s="198"/>
      <c r="G241" s="198"/>
      <c r="H241" s="198"/>
      <c r="I241" s="198"/>
      <c r="J241" s="198"/>
      <c r="K241" s="198"/>
      <c r="L241" s="198"/>
      <c r="M241" s="198"/>
      <c r="N241" s="198"/>
      <c r="O241" s="198"/>
      <c r="P241" s="198"/>
      <c r="Q241" s="198"/>
      <c r="R241" s="199"/>
      <c r="S241" s="199"/>
      <c r="T241" s="199"/>
      <c r="U241" s="199"/>
      <c r="V241" s="199"/>
      <c r="W241" s="199"/>
      <c r="X241" s="199"/>
      <c r="Y241" s="199"/>
      <c r="Z241" s="199"/>
      <c r="AA241" s="199"/>
      <c r="AB241" s="199"/>
      <c r="AC241" s="199"/>
      <c r="AD241" s="199"/>
      <c r="AE241" s="199"/>
      <c r="AF241" s="199"/>
      <c r="AG241" s="199"/>
      <c r="AH241" s="199"/>
      <c r="AI241" s="199"/>
      <c r="AJ241" s="199"/>
      <c r="AK241" s="199"/>
      <c r="AL241" s="199"/>
      <c r="AM241" s="199"/>
      <c r="AN241" s="199"/>
      <c r="AO241" s="199"/>
      <c r="AP241" s="199"/>
      <c r="AQ241" s="199"/>
      <c r="AR241" s="199"/>
      <c r="AS241" s="199"/>
      <c r="AT241" s="199"/>
      <c r="AU241" s="199"/>
      <c r="AV241" s="199"/>
      <c r="AW241" s="199"/>
      <c r="AX241" s="199"/>
      <c r="AY241" s="199"/>
      <c r="AZ241" s="199"/>
      <c r="BA241" s="199"/>
      <c r="BB241" s="199"/>
      <c r="BC241" s="199"/>
      <c r="BD241" s="199"/>
      <c r="BE241" s="199"/>
      <c r="BF241" s="199"/>
      <c r="BG241" s="199"/>
      <c r="BH241" s="199"/>
      <c r="BI241" s="199"/>
      <c r="BJ241" s="199"/>
      <c r="BK241" s="199"/>
      <c r="BL241" s="199"/>
      <c r="BM241" s="199"/>
      <c r="BN241" s="199"/>
      <c r="BO241" s="199"/>
      <c r="BP241" s="199"/>
      <c r="BQ241" s="199"/>
      <c r="BR241" s="199"/>
      <c r="BS241" s="199"/>
      <c r="BT241" s="199"/>
      <c r="BU241" s="199"/>
      <c r="BV241" s="199"/>
      <c r="BW241" s="199"/>
      <c r="BX241" s="199"/>
      <c r="BY241" s="199"/>
      <c r="BZ241" s="199"/>
      <c r="CA241" s="199"/>
      <c r="CB241" s="199"/>
      <c r="CC241" s="199"/>
      <c r="CD241" s="199"/>
    </row>
    <row r="242" spans="3:82">
      <c r="C242" s="198"/>
      <c r="D242" s="198"/>
      <c r="E242" s="198"/>
      <c r="F242" s="198"/>
      <c r="G242" s="198"/>
      <c r="H242" s="198"/>
      <c r="I242" s="198"/>
      <c r="J242" s="198"/>
      <c r="K242" s="198"/>
      <c r="L242" s="198"/>
      <c r="M242" s="198"/>
      <c r="N242" s="198"/>
      <c r="O242" s="198"/>
      <c r="P242" s="198"/>
      <c r="Q242" s="198"/>
      <c r="R242" s="199"/>
      <c r="S242" s="199"/>
      <c r="T242" s="199"/>
      <c r="U242" s="199"/>
      <c r="V242" s="199"/>
      <c r="W242" s="199"/>
      <c r="X242" s="199"/>
      <c r="Y242" s="199"/>
      <c r="Z242" s="199"/>
      <c r="AA242" s="199"/>
      <c r="AB242" s="199"/>
      <c r="AC242" s="199"/>
      <c r="AD242" s="199"/>
      <c r="AE242" s="199"/>
      <c r="AF242" s="199"/>
      <c r="AG242" s="199"/>
      <c r="AH242" s="199"/>
      <c r="AI242" s="199"/>
      <c r="AJ242" s="199"/>
      <c r="AK242" s="199"/>
      <c r="AL242" s="199"/>
      <c r="AM242" s="199"/>
      <c r="AN242" s="199"/>
      <c r="AO242" s="199"/>
      <c r="AP242" s="199"/>
      <c r="AQ242" s="199"/>
      <c r="AR242" s="199"/>
      <c r="AS242" s="199"/>
      <c r="AT242" s="199"/>
      <c r="AU242" s="199"/>
      <c r="AV242" s="199"/>
      <c r="AW242" s="199"/>
      <c r="AX242" s="199"/>
      <c r="AY242" s="199"/>
      <c r="AZ242" s="199"/>
      <c r="BA242" s="199"/>
      <c r="BB242" s="199"/>
      <c r="BC242" s="199"/>
      <c r="BD242" s="199"/>
      <c r="BE242" s="199"/>
      <c r="BF242" s="199"/>
      <c r="BG242" s="199"/>
      <c r="BH242" s="199"/>
      <c r="BI242" s="199"/>
      <c r="BJ242" s="199"/>
      <c r="BK242" s="199"/>
      <c r="BL242" s="199"/>
      <c r="BM242" s="199"/>
      <c r="BN242" s="199"/>
      <c r="BO242" s="199"/>
      <c r="BP242" s="199"/>
      <c r="BQ242" s="199"/>
      <c r="BR242" s="199"/>
      <c r="BS242" s="199"/>
      <c r="BT242" s="199"/>
      <c r="BU242" s="199"/>
      <c r="BV242" s="199"/>
      <c r="BW242" s="199"/>
      <c r="BX242" s="199"/>
      <c r="BY242" s="199"/>
      <c r="BZ242" s="199"/>
      <c r="CA242" s="199"/>
      <c r="CB242" s="199"/>
      <c r="CC242" s="199"/>
      <c r="CD242" s="199"/>
    </row>
    <row r="243" spans="3:82">
      <c r="C243" s="198"/>
      <c r="D243" s="198"/>
      <c r="E243" s="198"/>
      <c r="F243" s="198"/>
      <c r="G243" s="198"/>
      <c r="H243" s="198"/>
      <c r="I243" s="198"/>
      <c r="J243" s="198"/>
      <c r="K243" s="198"/>
      <c r="L243" s="198"/>
      <c r="M243" s="198"/>
      <c r="N243" s="198"/>
      <c r="O243" s="198"/>
      <c r="P243" s="198"/>
      <c r="Q243" s="198"/>
      <c r="R243" s="199"/>
      <c r="S243" s="199"/>
      <c r="T243" s="199"/>
      <c r="U243" s="199"/>
      <c r="V243" s="199"/>
      <c r="W243" s="199"/>
      <c r="X243" s="199"/>
      <c r="Y243" s="199"/>
      <c r="Z243" s="199"/>
      <c r="AA243" s="199"/>
      <c r="AB243" s="199"/>
      <c r="AC243" s="199"/>
      <c r="AD243" s="199"/>
      <c r="AE243" s="199"/>
      <c r="AF243" s="199"/>
      <c r="AG243" s="199"/>
      <c r="AH243" s="199"/>
      <c r="AI243" s="199"/>
      <c r="AJ243" s="199"/>
      <c r="AK243" s="199"/>
      <c r="AL243" s="199"/>
      <c r="AM243" s="199"/>
      <c r="AN243" s="199"/>
      <c r="AO243" s="199"/>
      <c r="AP243" s="199"/>
      <c r="AQ243" s="199"/>
      <c r="AR243" s="199"/>
      <c r="AS243" s="199"/>
      <c r="AT243" s="199"/>
      <c r="AU243" s="199"/>
      <c r="AV243" s="199"/>
      <c r="AW243" s="199"/>
      <c r="AX243" s="199"/>
      <c r="AY243" s="199"/>
      <c r="AZ243" s="199"/>
      <c r="BA243" s="199"/>
      <c r="BB243" s="199"/>
      <c r="BC243" s="199"/>
      <c r="BD243" s="199"/>
      <c r="BE243" s="199"/>
      <c r="BF243" s="199"/>
      <c r="BG243" s="199"/>
      <c r="BH243" s="199"/>
      <c r="BI243" s="199"/>
      <c r="BJ243" s="199"/>
      <c r="BK243" s="199"/>
      <c r="BL243" s="199"/>
      <c r="BM243" s="199"/>
      <c r="BN243" s="199"/>
      <c r="BO243" s="199"/>
      <c r="BP243" s="199"/>
      <c r="BQ243" s="199"/>
      <c r="BR243" s="199"/>
      <c r="BS243" s="199"/>
      <c r="BT243" s="199"/>
      <c r="BU243" s="199"/>
      <c r="BV243" s="199"/>
      <c r="BW243" s="199"/>
      <c r="BX243" s="199"/>
      <c r="BY243" s="199"/>
      <c r="BZ243" s="199"/>
      <c r="CA243" s="199"/>
      <c r="CB243" s="199"/>
      <c r="CC243" s="199"/>
      <c r="CD243" s="199"/>
    </row>
    <row r="244" spans="3:82">
      <c r="C244" s="198"/>
      <c r="D244" s="198"/>
      <c r="E244" s="198"/>
      <c r="F244" s="198"/>
      <c r="G244" s="198"/>
      <c r="H244" s="198"/>
      <c r="I244" s="198"/>
      <c r="J244" s="198"/>
      <c r="K244" s="198"/>
      <c r="L244" s="198"/>
      <c r="M244" s="198"/>
      <c r="N244" s="198"/>
      <c r="O244" s="198"/>
      <c r="P244" s="198"/>
      <c r="Q244" s="198"/>
      <c r="R244" s="199"/>
      <c r="S244" s="199"/>
      <c r="T244" s="199"/>
      <c r="U244" s="199"/>
      <c r="V244" s="199"/>
      <c r="W244" s="199"/>
      <c r="X244" s="199"/>
      <c r="Y244" s="199"/>
      <c r="Z244" s="199"/>
      <c r="AA244" s="199"/>
      <c r="AB244" s="199"/>
      <c r="AC244" s="199"/>
      <c r="AD244" s="199"/>
      <c r="AE244" s="199"/>
      <c r="AF244" s="199"/>
      <c r="AG244" s="199"/>
      <c r="AH244" s="199"/>
      <c r="AI244" s="199"/>
      <c r="AJ244" s="199"/>
      <c r="AK244" s="199"/>
      <c r="AL244" s="199"/>
      <c r="AM244" s="199"/>
      <c r="AN244" s="199"/>
      <c r="AO244" s="199"/>
      <c r="AP244" s="199"/>
      <c r="AQ244" s="199"/>
      <c r="AR244" s="199"/>
      <c r="AS244" s="199"/>
      <c r="AT244" s="199"/>
      <c r="AU244" s="199"/>
      <c r="AV244" s="199"/>
      <c r="AW244" s="199"/>
      <c r="AX244" s="199"/>
      <c r="AY244" s="199"/>
      <c r="AZ244" s="199"/>
      <c r="BA244" s="199"/>
      <c r="BB244" s="199"/>
      <c r="BC244" s="199"/>
      <c r="BD244" s="199"/>
      <c r="BE244" s="199"/>
      <c r="BF244" s="199"/>
      <c r="BG244" s="199"/>
      <c r="BH244" s="199"/>
      <c r="BI244" s="199"/>
      <c r="BJ244" s="199"/>
      <c r="BK244" s="199"/>
      <c r="BL244" s="199"/>
      <c r="BM244" s="199"/>
      <c r="BN244" s="199"/>
      <c r="BO244" s="199"/>
      <c r="BP244" s="199"/>
      <c r="BQ244" s="199"/>
      <c r="BR244" s="199"/>
      <c r="BS244" s="199"/>
      <c r="BT244" s="199"/>
      <c r="BU244" s="199"/>
      <c r="BV244" s="199"/>
      <c r="BW244" s="199"/>
      <c r="BX244" s="199"/>
      <c r="BY244" s="199"/>
      <c r="BZ244" s="199"/>
      <c r="CA244" s="199"/>
      <c r="CB244" s="199"/>
      <c r="CC244" s="199"/>
      <c r="CD244" s="199"/>
    </row>
    <row r="245" spans="3:82">
      <c r="C245" s="198"/>
      <c r="D245" s="198"/>
      <c r="E245" s="198"/>
      <c r="F245" s="198"/>
      <c r="G245" s="198"/>
      <c r="H245" s="198"/>
      <c r="I245" s="198"/>
      <c r="J245" s="198"/>
      <c r="K245" s="198"/>
      <c r="L245" s="198"/>
      <c r="M245" s="198"/>
      <c r="N245" s="198"/>
      <c r="O245" s="198"/>
      <c r="P245" s="198"/>
      <c r="Q245" s="198"/>
      <c r="R245" s="199"/>
      <c r="S245" s="199"/>
      <c r="T245" s="199"/>
      <c r="U245" s="199"/>
      <c r="V245" s="199"/>
      <c r="W245" s="199"/>
      <c r="X245" s="199"/>
      <c r="Y245" s="199"/>
      <c r="Z245" s="199"/>
      <c r="AA245" s="199"/>
      <c r="AB245" s="199"/>
      <c r="AC245" s="199"/>
      <c r="AD245" s="199"/>
      <c r="AE245" s="199"/>
      <c r="AF245" s="199"/>
      <c r="AG245" s="199"/>
      <c r="AH245" s="199"/>
      <c r="AI245" s="199"/>
      <c r="AJ245" s="199"/>
      <c r="AK245" s="199"/>
      <c r="AL245" s="199"/>
      <c r="AM245" s="199"/>
      <c r="AN245" s="199"/>
      <c r="AO245" s="199"/>
      <c r="AP245" s="199"/>
      <c r="AQ245" s="199"/>
      <c r="AR245" s="199"/>
      <c r="AS245" s="199"/>
      <c r="AT245" s="199"/>
      <c r="AU245" s="199"/>
      <c r="AV245" s="199"/>
      <c r="AW245" s="199"/>
      <c r="AX245" s="199"/>
      <c r="AY245" s="199"/>
      <c r="AZ245" s="199"/>
      <c r="BA245" s="199"/>
      <c r="BB245" s="199"/>
      <c r="BC245" s="199"/>
      <c r="BD245" s="199"/>
      <c r="BE245" s="199"/>
      <c r="BF245" s="199"/>
      <c r="BG245" s="199"/>
      <c r="BH245" s="199"/>
      <c r="BI245" s="199"/>
      <c r="BJ245" s="199"/>
      <c r="BK245" s="199"/>
      <c r="BL245" s="199"/>
      <c r="BM245" s="199"/>
      <c r="BN245" s="199"/>
      <c r="BO245" s="199"/>
      <c r="BP245" s="199"/>
      <c r="BQ245" s="199"/>
      <c r="BR245" s="199"/>
      <c r="BS245" s="199"/>
      <c r="BT245" s="199"/>
      <c r="BU245" s="199"/>
      <c r="BV245" s="199"/>
      <c r="BW245" s="199"/>
      <c r="BX245" s="199"/>
      <c r="BY245" s="199"/>
      <c r="BZ245" s="199"/>
      <c r="CA245" s="199"/>
      <c r="CB245" s="199"/>
      <c r="CC245" s="199"/>
      <c r="CD245" s="199"/>
    </row>
    <row r="246" spans="3:82">
      <c r="C246" s="198"/>
      <c r="D246" s="198"/>
      <c r="E246" s="198"/>
      <c r="F246" s="198"/>
      <c r="G246" s="198"/>
      <c r="H246" s="198"/>
      <c r="I246" s="198"/>
      <c r="J246" s="198"/>
      <c r="K246" s="198"/>
      <c r="L246" s="198"/>
      <c r="M246" s="198"/>
      <c r="N246" s="198"/>
      <c r="O246" s="198"/>
      <c r="P246" s="198"/>
      <c r="Q246" s="198"/>
      <c r="R246" s="199"/>
      <c r="S246" s="199"/>
      <c r="T246" s="199"/>
      <c r="U246" s="199"/>
      <c r="V246" s="199"/>
      <c r="W246" s="199"/>
      <c r="X246" s="199"/>
      <c r="Y246" s="199"/>
      <c r="Z246" s="199"/>
      <c r="AA246" s="199"/>
      <c r="AB246" s="199"/>
      <c r="AC246" s="199"/>
      <c r="AD246" s="199"/>
      <c r="AE246" s="199"/>
      <c r="AF246" s="199"/>
      <c r="AG246" s="199"/>
      <c r="AH246" s="199"/>
      <c r="AI246" s="199"/>
      <c r="AJ246" s="199"/>
      <c r="AK246" s="199"/>
      <c r="AL246" s="199"/>
      <c r="AM246" s="199"/>
      <c r="AN246" s="199"/>
      <c r="AO246" s="199"/>
      <c r="AP246" s="199"/>
      <c r="AQ246" s="199"/>
      <c r="AR246" s="199"/>
      <c r="AS246" s="199"/>
      <c r="AT246" s="199"/>
      <c r="AU246" s="199"/>
      <c r="AV246" s="199"/>
      <c r="AW246" s="199"/>
      <c r="AX246" s="199"/>
      <c r="AY246" s="199"/>
      <c r="AZ246" s="199"/>
      <c r="BA246" s="199"/>
      <c r="BB246" s="199"/>
      <c r="BC246" s="199"/>
      <c r="BD246" s="199"/>
      <c r="BE246" s="199"/>
      <c r="BF246" s="199"/>
      <c r="BG246" s="199"/>
      <c r="BH246" s="199"/>
      <c r="BI246" s="199"/>
      <c r="BJ246" s="199"/>
      <c r="BK246" s="199"/>
      <c r="BL246" s="199"/>
      <c r="BM246" s="199"/>
      <c r="BN246" s="199"/>
      <c r="BO246" s="199"/>
      <c r="BP246" s="199"/>
      <c r="BQ246" s="199"/>
      <c r="BR246" s="199"/>
      <c r="BS246" s="199"/>
      <c r="BT246" s="199"/>
      <c r="BU246" s="199"/>
      <c r="BV246" s="199"/>
      <c r="BW246" s="199"/>
      <c r="BX246" s="199"/>
      <c r="BY246" s="199"/>
      <c r="BZ246" s="199"/>
      <c r="CA246" s="199"/>
      <c r="CB246" s="199"/>
      <c r="CC246" s="199"/>
      <c r="CD246" s="199"/>
    </row>
    <row r="247" spans="3:82">
      <c r="C247" s="198"/>
      <c r="D247" s="198"/>
      <c r="E247" s="198"/>
      <c r="F247" s="198"/>
      <c r="G247" s="198"/>
      <c r="H247" s="198"/>
      <c r="I247" s="198"/>
      <c r="J247" s="198"/>
      <c r="K247" s="198"/>
      <c r="L247" s="198"/>
      <c r="M247" s="198"/>
      <c r="N247" s="198"/>
      <c r="O247" s="198"/>
      <c r="P247" s="198"/>
      <c r="Q247" s="198"/>
      <c r="R247" s="199"/>
      <c r="S247" s="199"/>
      <c r="T247" s="199"/>
      <c r="U247" s="199"/>
      <c r="V247" s="199"/>
      <c r="W247" s="199"/>
      <c r="X247" s="199"/>
      <c r="Y247" s="199"/>
      <c r="Z247" s="199"/>
      <c r="AA247" s="199"/>
      <c r="AB247" s="199"/>
      <c r="AC247" s="199"/>
      <c r="AD247" s="199"/>
      <c r="AE247" s="199"/>
      <c r="AF247" s="199"/>
      <c r="AG247" s="199"/>
      <c r="AH247" s="199"/>
      <c r="AI247" s="199"/>
      <c r="AJ247" s="199"/>
      <c r="AK247" s="199"/>
      <c r="AL247" s="199"/>
      <c r="AM247" s="199"/>
      <c r="AN247" s="199"/>
      <c r="AO247" s="199"/>
      <c r="AP247" s="199"/>
      <c r="AQ247" s="199"/>
      <c r="AR247" s="199"/>
      <c r="AS247" s="199"/>
      <c r="AT247" s="199"/>
      <c r="AU247" s="199"/>
      <c r="AV247" s="199"/>
      <c r="AW247" s="199"/>
      <c r="AX247" s="199"/>
      <c r="AY247" s="199"/>
      <c r="AZ247" s="199"/>
      <c r="BA247" s="199"/>
      <c r="BB247" s="199"/>
      <c r="BC247" s="199"/>
      <c r="BD247" s="199"/>
      <c r="BE247" s="199"/>
      <c r="BF247" s="199"/>
      <c r="BG247" s="199"/>
      <c r="BH247" s="199"/>
      <c r="BI247" s="199"/>
      <c r="BJ247" s="199"/>
      <c r="BK247" s="199"/>
      <c r="BL247" s="199"/>
      <c r="BM247" s="199"/>
      <c r="BN247" s="199"/>
      <c r="BO247" s="199"/>
      <c r="BP247" s="199"/>
      <c r="BQ247" s="199"/>
      <c r="BR247" s="199"/>
      <c r="BS247" s="199"/>
      <c r="BT247" s="199"/>
      <c r="BU247" s="199"/>
      <c r="BV247" s="199"/>
      <c r="BW247" s="199"/>
      <c r="BX247" s="199"/>
      <c r="BY247" s="199"/>
      <c r="BZ247" s="199"/>
      <c r="CA247" s="199"/>
      <c r="CB247" s="199"/>
      <c r="CC247" s="199"/>
      <c r="CD247" s="199"/>
    </row>
    <row r="248" spans="3:82">
      <c r="C248" s="198"/>
      <c r="D248" s="198"/>
      <c r="E248" s="198"/>
      <c r="F248" s="198"/>
      <c r="G248" s="198"/>
      <c r="H248" s="198"/>
      <c r="I248" s="198"/>
      <c r="J248" s="198"/>
      <c r="K248" s="198"/>
      <c r="L248" s="198"/>
      <c r="M248" s="198"/>
      <c r="N248" s="198"/>
      <c r="O248" s="198"/>
      <c r="P248" s="198"/>
      <c r="Q248" s="198"/>
      <c r="R248" s="199"/>
      <c r="S248" s="199"/>
      <c r="T248" s="199"/>
      <c r="U248" s="199"/>
      <c r="V248" s="199"/>
      <c r="W248" s="199"/>
      <c r="X248" s="199"/>
      <c r="Y248" s="199"/>
      <c r="Z248" s="199"/>
      <c r="AA248" s="199"/>
      <c r="AB248" s="199"/>
      <c r="AC248" s="199"/>
      <c r="AD248" s="199"/>
      <c r="AE248" s="199"/>
      <c r="AF248" s="199"/>
      <c r="AG248" s="199"/>
      <c r="AH248" s="199"/>
      <c r="AI248" s="199"/>
      <c r="AJ248" s="199"/>
      <c r="AK248" s="199"/>
      <c r="AL248" s="199"/>
      <c r="AM248" s="199"/>
      <c r="AN248" s="199"/>
      <c r="AO248" s="199"/>
      <c r="AP248" s="199"/>
      <c r="AQ248" s="199"/>
      <c r="AR248" s="199"/>
      <c r="AS248" s="199"/>
      <c r="AT248" s="199"/>
      <c r="AU248" s="199"/>
      <c r="AV248" s="199"/>
      <c r="AW248" s="199"/>
      <c r="AX248" s="199"/>
      <c r="AY248" s="199"/>
      <c r="AZ248" s="199"/>
      <c r="BA248" s="199"/>
      <c r="BB248" s="199"/>
      <c r="BC248" s="199"/>
      <c r="BD248" s="199"/>
      <c r="BE248" s="199"/>
      <c r="BF248" s="199"/>
      <c r="BG248" s="199"/>
      <c r="BH248" s="199"/>
      <c r="BI248" s="199"/>
      <c r="BJ248" s="199"/>
      <c r="BK248" s="199"/>
      <c r="BL248" s="199"/>
      <c r="BM248" s="199"/>
      <c r="BN248" s="199"/>
      <c r="BO248" s="199"/>
      <c r="BP248" s="199"/>
      <c r="BQ248" s="199"/>
      <c r="BR248" s="199"/>
      <c r="BS248" s="199"/>
      <c r="BT248" s="199"/>
      <c r="BU248" s="199"/>
      <c r="BV248" s="199"/>
      <c r="BW248" s="199"/>
      <c r="BX248" s="199"/>
      <c r="BY248" s="199"/>
      <c r="BZ248" s="199"/>
      <c r="CA248" s="199"/>
      <c r="CB248" s="199"/>
      <c r="CC248" s="199"/>
      <c r="CD248" s="199"/>
    </row>
    <row r="249" spans="3:82">
      <c r="C249" s="198"/>
      <c r="D249" s="198"/>
      <c r="E249" s="198"/>
      <c r="F249" s="198"/>
      <c r="G249" s="198"/>
      <c r="H249" s="198"/>
      <c r="I249" s="198"/>
      <c r="J249" s="198"/>
      <c r="K249" s="198"/>
      <c r="L249" s="198"/>
      <c r="M249" s="198"/>
      <c r="N249" s="198"/>
      <c r="O249" s="198"/>
      <c r="P249" s="198"/>
      <c r="Q249" s="198"/>
      <c r="R249" s="199"/>
      <c r="S249" s="199"/>
      <c r="T249" s="199"/>
      <c r="U249" s="199"/>
      <c r="V249" s="199"/>
      <c r="W249" s="199"/>
      <c r="X249" s="199"/>
      <c r="Y249" s="199"/>
      <c r="Z249" s="199"/>
      <c r="AA249" s="199"/>
      <c r="AB249" s="199"/>
      <c r="AC249" s="199"/>
      <c r="AD249" s="199"/>
      <c r="AE249" s="199"/>
      <c r="AF249" s="199"/>
      <c r="AG249" s="199"/>
      <c r="AH249" s="199"/>
      <c r="AI249" s="199"/>
      <c r="AJ249" s="199"/>
      <c r="AK249" s="199"/>
      <c r="AL249" s="199"/>
      <c r="AM249" s="199"/>
      <c r="AN249" s="199"/>
      <c r="AO249" s="199"/>
      <c r="AP249" s="199"/>
      <c r="AQ249" s="199"/>
      <c r="AR249" s="199"/>
      <c r="AS249" s="199"/>
      <c r="AT249" s="199"/>
      <c r="AU249" s="199"/>
      <c r="AV249" s="199"/>
      <c r="AW249" s="199"/>
      <c r="AX249" s="199"/>
      <c r="AY249" s="199"/>
      <c r="AZ249" s="199"/>
      <c r="BA249" s="199"/>
      <c r="BB249" s="199"/>
      <c r="BC249" s="199"/>
      <c r="BD249" s="199"/>
      <c r="BE249" s="199"/>
      <c r="BF249" s="199"/>
      <c r="BG249" s="199"/>
      <c r="BH249" s="199"/>
      <c r="BI249" s="199"/>
      <c r="BJ249" s="199"/>
      <c r="BK249" s="199"/>
      <c r="BL249" s="199"/>
      <c r="BM249" s="199"/>
      <c r="BN249" s="199"/>
      <c r="BO249" s="199"/>
      <c r="BP249" s="199"/>
      <c r="BQ249" s="199"/>
      <c r="BR249" s="199"/>
      <c r="BS249" s="199"/>
      <c r="BT249" s="199"/>
      <c r="BU249" s="199"/>
      <c r="BV249" s="199"/>
      <c r="BW249" s="199"/>
      <c r="BX249" s="199"/>
      <c r="BY249" s="199"/>
      <c r="BZ249" s="199"/>
      <c r="CA249" s="199"/>
      <c r="CB249" s="199"/>
      <c r="CC249" s="199"/>
      <c r="CD249" s="199"/>
    </row>
    <row r="250" spans="3:82">
      <c r="C250" s="198"/>
      <c r="D250" s="198"/>
      <c r="E250" s="198"/>
      <c r="F250" s="198"/>
      <c r="G250" s="198"/>
      <c r="H250" s="198"/>
      <c r="I250" s="198"/>
      <c r="J250" s="198"/>
      <c r="K250" s="198"/>
      <c r="L250" s="198"/>
      <c r="M250" s="198"/>
      <c r="N250" s="198"/>
      <c r="O250" s="198"/>
      <c r="P250" s="198"/>
      <c r="Q250" s="198"/>
      <c r="R250" s="199"/>
      <c r="S250" s="199"/>
      <c r="T250" s="199"/>
      <c r="U250" s="199"/>
      <c r="V250" s="199"/>
      <c r="W250" s="199"/>
      <c r="X250" s="199"/>
      <c r="Y250" s="199"/>
      <c r="Z250" s="199"/>
      <c r="AA250" s="199"/>
      <c r="AB250" s="199"/>
      <c r="AC250" s="199"/>
      <c r="AD250" s="199"/>
      <c r="AE250" s="199"/>
      <c r="AF250" s="199"/>
      <c r="AG250" s="199"/>
      <c r="AH250" s="199"/>
      <c r="AI250" s="199"/>
      <c r="AJ250" s="199"/>
      <c r="AK250" s="199"/>
      <c r="AL250" s="199"/>
      <c r="AM250" s="199"/>
      <c r="AN250" s="199"/>
      <c r="AO250" s="199"/>
      <c r="AP250" s="199"/>
      <c r="AQ250" s="199"/>
      <c r="AR250" s="199"/>
      <c r="AS250" s="199"/>
      <c r="AT250" s="199"/>
      <c r="AU250" s="199"/>
      <c r="AV250" s="199"/>
      <c r="AW250" s="199"/>
      <c r="AX250" s="199"/>
      <c r="AY250" s="199"/>
      <c r="AZ250" s="199"/>
      <c r="BA250" s="199"/>
      <c r="BB250" s="199"/>
      <c r="BC250" s="199"/>
      <c r="BD250" s="199"/>
      <c r="BE250" s="199"/>
      <c r="BF250" s="199"/>
      <c r="BG250" s="199"/>
      <c r="BH250" s="199"/>
      <c r="BI250" s="199"/>
      <c r="BJ250" s="199"/>
      <c r="BK250" s="199"/>
      <c r="BL250" s="199"/>
      <c r="BM250" s="199"/>
      <c r="BN250" s="199"/>
      <c r="BO250" s="199"/>
      <c r="BP250" s="199"/>
      <c r="BQ250" s="199"/>
      <c r="BR250" s="199"/>
      <c r="BS250" s="199"/>
      <c r="BT250" s="199"/>
      <c r="BU250" s="199"/>
      <c r="BV250" s="199"/>
      <c r="BW250" s="199"/>
      <c r="BX250" s="199"/>
      <c r="BY250" s="199"/>
      <c r="BZ250" s="199"/>
      <c r="CA250" s="199"/>
      <c r="CB250" s="199"/>
      <c r="CC250" s="199"/>
      <c r="CD250" s="199"/>
    </row>
    <row r="251" spans="3:82">
      <c r="C251" s="198"/>
      <c r="D251" s="198"/>
      <c r="E251" s="198"/>
      <c r="F251" s="198"/>
      <c r="G251" s="198"/>
      <c r="H251" s="198"/>
      <c r="I251" s="198"/>
      <c r="J251" s="198"/>
      <c r="K251" s="198"/>
      <c r="L251" s="198"/>
      <c r="M251" s="198"/>
      <c r="N251" s="198"/>
      <c r="O251" s="198"/>
      <c r="P251" s="198"/>
      <c r="Q251" s="198"/>
      <c r="R251" s="199"/>
      <c r="S251" s="199"/>
      <c r="T251" s="199"/>
      <c r="U251" s="199"/>
      <c r="V251" s="199"/>
      <c r="W251" s="199"/>
      <c r="X251" s="199"/>
      <c r="Y251" s="199"/>
      <c r="Z251" s="199"/>
      <c r="AA251" s="199"/>
      <c r="AB251" s="199"/>
      <c r="AC251" s="199"/>
      <c r="AD251" s="199"/>
      <c r="AE251" s="199"/>
      <c r="AF251" s="199"/>
      <c r="AG251" s="199"/>
      <c r="AH251" s="199"/>
      <c r="AI251" s="199"/>
      <c r="AJ251" s="199"/>
      <c r="AK251" s="199"/>
      <c r="AL251" s="199"/>
      <c r="AM251" s="199"/>
      <c r="AN251" s="199"/>
      <c r="AO251" s="199"/>
      <c r="AP251" s="199"/>
      <c r="AQ251" s="199"/>
      <c r="AR251" s="199"/>
      <c r="AS251" s="199"/>
      <c r="AT251" s="199"/>
      <c r="AU251" s="199"/>
      <c r="AV251" s="199"/>
      <c r="AW251" s="199"/>
      <c r="AX251" s="199"/>
      <c r="AY251" s="199"/>
      <c r="AZ251" s="199"/>
      <c r="BA251" s="199"/>
      <c r="BB251" s="199"/>
      <c r="BC251" s="199"/>
      <c r="BD251" s="199"/>
      <c r="BE251" s="199"/>
      <c r="BF251" s="199"/>
      <c r="BG251" s="199"/>
      <c r="BH251" s="199"/>
      <c r="BI251" s="199"/>
      <c r="BJ251" s="199"/>
      <c r="BK251" s="199"/>
      <c r="BL251" s="199"/>
      <c r="BM251" s="199"/>
      <c r="BN251" s="199"/>
      <c r="BO251" s="199"/>
      <c r="BP251" s="199"/>
      <c r="BQ251" s="199"/>
      <c r="BR251" s="199"/>
      <c r="BS251" s="199"/>
      <c r="BT251" s="199"/>
      <c r="BU251" s="199"/>
      <c r="BV251" s="199"/>
      <c r="BW251" s="199"/>
      <c r="BX251" s="199"/>
      <c r="BY251" s="199"/>
      <c r="BZ251" s="199"/>
      <c r="CA251" s="199"/>
      <c r="CB251" s="199"/>
      <c r="CC251" s="199"/>
      <c r="CD251" s="199"/>
    </row>
    <row r="252" spans="3:82">
      <c r="C252" s="198"/>
      <c r="D252" s="198"/>
      <c r="E252" s="198"/>
      <c r="F252" s="198"/>
      <c r="G252" s="198"/>
      <c r="H252" s="198"/>
      <c r="I252" s="198"/>
      <c r="J252" s="198"/>
      <c r="K252" s="198"/>
      <c r="L252" s="198"/>
      <c r="M252" s="198"/>
      <c r="N252" s="198"/>
      <c r="O252" s="198"/>
      <c r="P252" s="198"/>
      <c r="Q252" s="198"/>
      <c r="R252" s="199"/>
      <c r="S252" s="199"/>
      <c r="T252" s="199"/>
      <c r="U252" s="199"/>
      <c r="V252" s="199"/>
      <c r="W252" s="199"/>
      <c r="X252" s="199"/>
      <c r="Y252" s="199"/>
      <c r="Z252" s="199"/>
      <c r="AA252" s="199"/>
      <c r="AB252" s="199"/>
      <c r="AC252" s="199"/>
      <c r="AD252" s="199"/>
      <c r="AE252" s="199"/>
      <c r="AF252" s="199"/>
      <c r="AG252" s="199"/>
      <c r="AH252" s="199"/>
      <c r="AI252" s="199"/>
      <c r="AJ252" s="199"/>
      <c r="AK252" s="199"/>
      <c r="AL252" s="199"/>
      <c r="AM252" s="199"/>
      <c r="AN252" s="199"/>
      <c r="AO252" s="199"/>
      <c r="AP252" s="199"/>
      <c r="AQ252" s="199"/>
      <c r="AR252" s="199"/>
      <c r="AS252" s="199"/>
      <c r="AT252" s="199"/>
      <c r="AU252" s="199"/>
      <c r="AV252" s="199"/>
      <c r="AW252" s="199"/>
      <c r="AX252" s="199"/>
      <c r="AY252" s="199"/>
      <c r="AZ252" s="199"/>
      <c r="BA252" s="199"/>
      <c r="BB252" s="199"/>
      <c r="BC252" s="199"/>
      <c r="BD252" s="199"/>
      <c r="BE252" s="199"/>
      <c r="BF252" s="199"/>
      <c r="BG252" s="199"/>
      <c r="BH252" s="199"/>
      <c r="BI252" s="199"/>
      <c r="BJ252" s="199"/>
      <c r="BK252" s="199"/>
      <c r="BL252" s="199"/>
      <c r="BM252" s="199"/>
      <c r="BN252" s="199"/>
      <c r="BO252" s="199"/>
      <c r="BP252" s="199"/>
      <c r="BQ252" s="199"/>
      <c r="BR252" s="199"/>
      <c r="BS252" s="199"/>
      <c r="BT252" s="199"/>
      <c r="BU252" s="199"/>
      <c r="BV252" s="199"/>
      <c r="BW252" s="199"/>
      <c r="BX252" s="199"/>
      <c r="BY252" s="199"/>
      <c r="BZ252" s="199"/>
      <c r="CA252" s="199"/>
      <c r="CB252" s="199"/>
      <c r="CC252" s="199"/>
      <c r="CD252" s="199"/>
    </row>
    <row r="253" spans="3:82">
      <c r="C253" s="198"/>
      <c r="D253" s="198"/>
      <c r="E253" s="198"/>
      <c r="F253" s="198"/>
      <c r="G253" s="198"/>
      <c r="H253" s="198"/>
      <c r="I253" s="198"/>
      <c r="J253" s="198"/>
      <c r="K253" s="198"/>
      <c r="L253" s="198"/>
      <c r="M253" s="198"/>
      <c r="N253" s="198"/>
      <c r="O253" s="198"/>
      <c r="P253" s="198"/>
      <c r="Q253" s="198"/>
      <c r="R253" s="199"/>
      <c r="S253" s="199"/>
      <c r="T253" s="199"/>
      <c r="U253" s="199"/>
      <c r="V253" s="199"/>
      <c r="W253" s="199"/>
      <c r="X253" s="199"/>
      <c r="Y253" s="199"/>
      <c r="Z253" s="199"/>
      <c r="AA253" s="199"/>
      <c r="AB253" s="199"/>
      <c r="AC253" s="199"/>
      <c r="AD253" s="199"/>
      <c r="AE253" s="199"/>
      <c r="AF253" s="199"/>
      <c r="AG253" s="199"/>
      <c r="AH253" s="199"/>
      <c r="AI253" s="199"/>
      <c r="AJ253" s="199"/>
      <c r="AK253" s="199"/>
      <c r="AL253" s="199"/>
      <c r="AM253" s="199"/>
      <c r="AN253" s="199"/>
      <c r="AO253" s="199"/>
      <c r="AP253" s="199"/>
      <c r="AQ253" s="199"/>
      <c r="AR253" s="199"/>
      <c r="AS253" s="199"/>
      <c r="AT253" s="199"/>
      <c r="AU253" s="199"/>
      <c r="AV253" s="199"/>
      <c r="AW253" s="199"/>
      <c r="AX253" s="199"/>
      <c r="AY253" s="199"/>
      <c r="AZ253" s="199"/>
      <c r="BA253" s="199"/>
      <c r="BB253" s="199"/>
      <c r="BC253" s="199"/>
      <c r="BD253" s="199"/>
      <c r="BE253" s="199"/>
      <c r="BF253" s="199"/>
      <c r="BG253" s="199"/>
      <c r="BH253" s="199"/>
      <c r="BI253" s="199"/>
      <c r="BJ253" s="199"/>
      <c r="BK253" s="199"/>
      <c r="BL253" s="199"/>
      <c r="BM253" s="199"/>
      <c r="BN253" s="199"/>
      <c r="BO253" s="199"/>
      <c r="BP253" s="199"/>
      <c r="BQ253" s="199"/>
      <c r="BR253" s="199"/>
      <c r="BS253" s="199"/>
      <c r="BT253" s="199"/>
      <c r="BU253" s="199"/>
      <c r="BV253" s="199"/>
      <c r="BW253" s="199"/>
      <c r="BX253" s="199"/>
      <c r="BY253" s="199"/>
      <c r="BZ253" s="199"/>
      <c r="CA253" s="199"/>
      <c r="CB253" s="199"/>
      <c r="CC253" s="199"/>
      <c r="CD253" s="199"/>
    </row>
    <row r="254" spans="3:82">
      <c r="C254" s="198"/>
      <c r="D254" s="198"/>
      <c r="E254" s="198"/>
      <c r="F254" s="198"/>
      <c r="G254" s="198"/>
      <c r="H254" s="198"/>
      <c r="I254" s="198"/>
      <c r="J254" s="198"/>
      <c r="K254" s="198"/>
      <c r="L254" s="198"/>
      <c r="M254" s="198"/>
      <c r="N254" s="198"/>
      <c r="O254" s="198"/>
      <c r="P254" s="198"/>
      <c r="Q254" s="198"/>
      <c r="R254" s="199"/>
      <c r="S254" s="199"/>
      <c r="T254" s="199"/>
      <c r="U254" s="199"/>
      <c r="V254" s="199"/>
      <c r="W254" s="199"/>
      <c r="X254" s="199"/>
      <c r="Y254" s="199"/>
      <c r="Z254" s="199"/>
      <c r="AA254" s="199"/>
      <c r="AB254" s="199"/>
      <c r="AC254" s="199"/>
      <c r="AD254" s="199"/>
      <c r="AE254" s="199"/>
      <c r="AF254" s="199"/>
      <c r="AG254" s="199"/>
      <c r="AH254" s="199"/>
      <c r="AI254" s="199"/>
      <c r="AJ254" s="199"/>
      <c r="AK254" s="199"/>
      <c r="AL254" s="199"/>
      <c r="AM254" s="199"/>
      <c r="AN254" s="199"/>
      <c r="AO254" s="199"/>
      <c r="AP254" s="199"/>
      <c r="AQ254" s="199"/>
      <c r="AR254" s="199"/>
      <c r="AS254" s="199"/>
      <c r="AT254" s="199"/>
      <c r="AU254" s="199"/>
      <c r="AV254" s="199"/>
      <c r="AW254" s="199"/>
      <c r="AX254" s="199"/>
      <c r="AY254" s="199"/>
      <c r="AZ254" s="199"/>
      <c r="BA254" s="199"/>
      <c r="BB254" s="199"/>
      <c r="BC254" s="199"/>
      <c r="BD254" s="199"/>
      <c r="BE254" s="199"/>
      <c r="BF254" s="199"/>
      <c r="BG254" s="199"/>
      <c r="BH254" s="199"/>
      <c r="BI254" s="199"/>
      <c r="BJ254" s="199"/>
      <c r="BK254" s="199"/>
      <c r="BL254" s="199"/>
      <c r="BM254" s="199"/>
      <c r="BN254" s="199"/>
      <c r="BO254" s="199"/>
      <c r="BP254" s="199"/>
      <c r="BQ254" s="199"/>
      <c r="BR254" s="199"/>
      <c r="BS254" s="199"/>
      <c r="BT254" s="199"/>
      <c r="BU254" s="199"/>
      <c r="BV254" s="199"/>
      <c r="BW254" s="199"/>
      <c r="BX254" s="199"/>
      <c r="BY254" s="199"/>
      <c r="BZ254" s="199"/>
      <c r="CA254" s="199"/>
      <c r="CB254" s="199"/>
      <c r="CC254" s="199"/>
      <c r="CD254" s="199"/>
    </row>
    <row r="255" spans="3:82">
      <c r="C255" s="198"/>
      <c r="D255" s="198"/>
      <c r="E255" s="198"/>
      <c r="F255" s="198"/>
      <c r="G255" s="198"/>
      <c r="H255" s="198"/>
      <c r="I255" s="198"/>
      <c r="J255" s="198"/>
      <c r="K255" s="198"/>
      <c r="L255" s="198"/>
      <c r="M255" s="198"/>
      <c r="N255" s="198"/>
      <c r="O255" s="198"/>
      <c r="P255" s="198"/>
      <c r="Q255" s="198"/>
      <c r="R255" s="199"/>
      <c r="S255" s="199"/>
      <c r="T255" s="199"/>
      <c r="U255" s="199"/>
      <c r="V255" s="199"/>
      <c r="W255" s="199"/>
      <c r="X255" s="199"/>
      <c r="Y255" s="199"/>
      <c r="Z255" s="199"/>
      <c r="AA255" s="199"/>
      <c r="AB255" s="199"/>
      <c r="AC255" s="199"/>
      <c r="AD255" s="199"/>
      <c r="AE255" s="199"/>
      <c r="AF255" s="199"/>
      <c r="AG255" s="199"/>
      <c r="AH255" s="199"/>
      <c r="AI255" s="199"/>
      <c r="AJ255" s="199"/>
      <c r="AK255" s="199"/>
      <c r="AL255" s="199"/>
      <c r="AM255" s="199"/>
      <c r="AN255" s="199"/>
      <c r="AO255" s="199"/>
      <c r="AP255" s="199"/>
      <c r="AQ255" s="199"/>
      <c r="AR255" s="199"/>
      <c r="AS255" s="199"/>
      <c r="AT255" s="199"/>
      <c r="AU255" s="199"/>
      <c r="AV255" s="199"/>
      <c r="AW255" s="199"/>
      <c r="AX255" s="199"/>
      <c r="AY255" s="199"/>
      <c r="AZ255" s="199"/>
      <c r="BA255" s="199"/>
      <c r="BB255" s="199"/>
      <c r="BC255" s="199"/>
      <c r="BD255" s="199"/>
      <c r="BE255" s="199"/>
      <c r="BF255" s="199"/>
      <c r="BG255" s="199"/>
      <c r="BH255" s="199"/>
      <c r="BI255" s="199"/>
      <c r="BJ255" s="199"/>
      <c r="BK255" s="199"/>
      <c r="BL255" s="199"/>
      <c r="BM255" s="199"/>
      <c r="BN255" s="199"/>
      <c r="BO255" s="199"/>
      <c r="BP255" s="199"/>
      <c r="BQ255" s="199"/>
      <c r="BR255" s="199"/>
      <c r="BS255" s="199"/>
      <c r="BT255" s="199"/>
      <c r="BU255" s="199"/>
      <c r="BV255" s="199"/>
      <c r="BW255" s="199"/>
      <c r="BX255" s="199"/>
      <c r="BY255" s="199"/>
      <c r="BZ255" s="199"/>
      <c r="CA255" s="199"/>
      <c r="CB255" s="199"/>
      <c r="CC255" s="199"/>
      <c r="CD255" s="199"/>
    </row>
    <row r="256" spans="3:82">
      <c r="C256" s="198"/>
      <c r="D256" s="198"/>
      <c r="E256" s="198"/>
      <c r="F256" s="198"/>
      <c r="G256" s="198"/>
      <c r="H256" s="198"/>
      <c r="I256" s="198"/>
      <c r="J256" s="198"/>
      <c r="K256" s="198"/>
      <c r="L256" s="198"/>
      <c r="M256" s="198"/>
      <c r="N256" s="198"/>
      <c r="O256" s="198"/>
      <c r="P256" s="198"/>
      <c r="Q256" s="198"/>
      <c r="R256" s="199"/>
      <c r="S256" s="199"/>
      <c r="T256" s="199"/>
      <c r="U256" s="199"/>
      <c r="V256" s="199"/>
      <c r="W256" s="199"/>
      <c r="X256" s="199"/>
      <c r="Y256" s="199"/>
      <c r="Z256" s="199"/>
      <c r="AA256" s="199"/>
      <c r="AB256" s="199"/>
      <c r="AC256" s="199"/>
      <c r="AD256" s="199"/>
      <c r="AE256" s="199"/>
      <c r="AF256" s="199"/>
      <c r="AG256" s="199"/>
      <c r="AH256" s="199"/>
      <c r="AI256" s="199"/>
      <c r="AJ256" s="199"/>
      <c r="AK256" s="199"/>
      <c r="AL256" s="199"/>
      <c r="AM256" s="199"/>
      <c r="AN256" s="199"/>
      <c r="AO256" s="199"/>
      <c r="AP256" s="199"/>
      <c r="AQ256" s="199"/>
      <c r="AR256" s="199"/>
      <c r="AS256" s="199"/>
      <c r="AT256" s="199"/>
      <c r="AU256" s="199"/>
      <c r="AV256" s="199"/>
      <c r="AW256" s="199"/>
      <c r="AX256" s="199"/>
      <c r="AY256" s="199"/>
      <c r="AZ256" s="199"/>
      <c r="BA256" s="199"/>
      <c r="BB256" s="199"/>
      <c r="BC256" s="199"/>
      <c r="BD256" s="199"/>
      <c r="BE256" s="199"/>
      <c r="BF256" s="199"/>
      <c r="BG256" s="199"/>
      <c r="BH256" s="199"/>
      <c r="BI256" s="199"/>
      <c r="BJ256" s="199"/>
      <c r="BK256" s="199"/>
      <c r="BL256" s="199"/>
      <c r="BM256" s="199"/>
      <c r="BN256" s="199"/>
      <c r="BO256" s="199"/>
      <c r="BP256" s="199"/>
      <c r="BQ256" s="199"/>
      <c r="BR256" s="199"/>
      <c r="BS256" s="199"/>
      <c r="BT256" s="199"/>
      <c r="BU256" s="199"/>
      <c r="BV256" s="199"/>
      <c r="BW256" s="199"/>
      <c r="BX256" s="199"/>
      <c r="BY256" s="199"/>
      <c r="BZ256" s="199"/>
      <c r="CA256" s="199"/>
      <c r="CB256" s="199"/>
      <c r="CC256" s="199"/>
      <c r="CD256" s="199"/>
    </row>
    <row r="257" spans="3:82">
      <c r="C257" s="198"/>
      <c r="D257" s="198"/>
      <c r="E257" s="198"/>
      <c r="F257" s="198"/>
      <c r="G257" s="198"/>
      <c r="H257" s="198"/>
      <c r="I257" s="198"/>
      <c r="J257" s="198"/>
      <c r="K257" s="198"/>
      <c r="L257" s="198"/>
      <c r="M257" s="198"/>
      <c r="N257" s="198"/>
      <c r="O257" s="198"/>
      <c r="P257" s="198"/>
      <c r="Q257" s="198"/>
      <c r="R257" s="199"/>
      <c r="S257" s="199"/>
      <c r="T257" s="199"/>
      <c r="U257" s="199"/>
      <c r="V257" s="199"/>
      <c r="W257" s="199"/>
      <c r="X257" s="199"/>
      <c r="Y257" s="199"/>
      <c r="Z257" s="199"/>
      <c r="AA257" s="199"/>
      <c r="AB257" s="199"/>
      <c r="AC257" s="199"/>
      <c r="AD257" s="199"/>
      <c r="AE257" s="199"/>
      <c r="AF257" s="199"/>
      <c r="AG257" s="199"/>
      <c r="AH257" s="199"/>
      <c r="AI257" s="199"/>
      <c r="AJ257" s="199"/>
      <c r="AK257" s="199"/>
      <c r="AL257" s="199"/>
      <c r="AM257" s="199"/>
      <c r="AN257" s="199"/>
      <c r="AO257" s="199"/>
      <c r="AP257" s="199"/>
      <c r="AQ257" s="199"/>
      <c r="AR257" s="199"/>
      <c r="AS257" s="199"/>
      <c r="AT257" s="199"/>
      <c r="AU257" s="199"/>
      <c r="AV257" s="199"/>
      <c r="AW257" s="199"/>
      <c r="AX257" s="199"/>
      <c r="AY257" s="199"/>
      <c r="AZ257" s="199"/>
      <c r="BA257" s="199"/>
      <c r="BB257" s="199"/>
      <c r="BC257" s="199"/>
      <c r="BD257" s="199"/>
      <c r="BE257" s="199"/>
      <c r="BF257" s="199"/>
      <c r="BG257" s="199"/>
      <c r="BH257" s="199"/>
      <c r="BI257" s="199"/>
      <c r="BJ257" s="199"/>
      <c r="BK257" s="199"/>
      <c r="BL257" s="199"/>
      <c r="BM257" s="199"/>
      <c r="BN257" s="199"/>
      <c r="BO257" s="199"/>
      <c r="BP257" s="199"/>
      <c r="BQ257" s="199"/>
      <c r="BR257" s="199"/>
      <c r="BS257" s="199"/>
      <c r="BT257" s="199"/>
      <c r="BU257" s="199"/>
      <c r="BV257" s="199"/>
      <c r="BW257" s="199"/>
      <c r="BX257" s="199"/>
      <c r="BY257" s="199"/>
      <c r="BZ257" s="199"/>
      <c r="CA257" s="199"/>
      <c r="CB257" s="199"/>
      <c r="CC257" s="199"/>
      <c r="CD257" s="199"/>
    </row>
    <row r="258" spans="3:82">
      <c r="C258" s="198"/>
      <c r="D258" s="198"/>
      <c r="E258" s="198"/>
      <c r="F258" s="198"/>
      <c r="G258" s="198"/>
      <c r="H258" s="198"/>
      <c r="I258" s="198"/>
      <c r="J258" s="198"/>
      <c r="K258" s="198"/>
      <c r="L258" s="198"/>
      <c r="M258" s="198"/>
      <c r="N258" s="198"/>
      <c r="O258" s="198"/>
      <c r="P258" s="198"/>
      <c r="Q258" s="198"/>
      <c r="R258" s="199"/>
      <c r="S258" s="199"/>
      <c r="T258" s="199"/>
      <c r="U258" s="199"/>
      <c r="V258" s="199"/>
      <c r="W258" s="199"/>
      <c r="X258" s="199"/>
      <c r="Y258" s="199"/>
      <c r="Z258" s="199"/>
      <c r="AA258" s="199"/>
      <c r="AB258" s="199"/>
      <c r="AC258" s="199"/>
      <c r="AD258" s="199"/>
      <c r="AE258" s="199"/>
      <c r="AF258" s="199"/>
      <c r="AG258" s="199"/>
      <c r="AH258" s="199"/>
      <c r="AI258" s="199"/>
      <c r="AJ258" s="199"/>
      <c r="AK258" s="199"/>
      <c r="AL258" s="199"/>
      <c r="AM258" s="199"/>
      <c r="AN258" s="199"/>
      <c r="AO258" s="199"/>
      <c r="AP258" s="199"/>
      <c r="AQ258" s="199"/>
      <c r="AR258" s="199"/>
      <c r="AS258" s="199"/>
      <c r="AT258" s="199"/>
      <c r="AU258" s="199"/>
      <c r="AV258" s="199"/>
      <c r="AW258" s="199"/>
      <c r="AX258" s="199"/>
      <c r="AY258" s="199"/>
      <c r="AZ258" s="199"/>
      <c r="BA258" s="199"/>
      <c r="BB258" s="199"/>
      <c r="BC258" s="199"/>
      <c r="BD258" s="199"/>
      <c r="BE258" s="199"/>
      <c r="BF258" s="199"/>
      <c r="BG258" s="199"/>
      <c r="BH258" s="199"/>
      <c r="BI258" s="199"/>
      <c r="BJ258" s="199"/>
      <c r="BK258" s="199"/>
      <c r="BL258" s="199"/>
      <c r="BM258" s="199"/>
      <c r="BN258" s="199"/>
      <c r="BO258" s="199"/>
      <c r="BP258" s="199"/>
      <c r="BQ258" s="199"/>
      <c r="BR258" s="199"/>
      <c r="BS258" s="199"/>
      <c r="BT258" s="199"/>
      <c r="BU258" s="199"/>
      <c r="BV258" s="199"/>
      <c r="BW258" s="199"/>
      <c r="BX258" s="199"/>
      <c r="BY258" s="199"/>
      <c r="BZ258" s="199"/>
      <c r="CA258" s="199"/>
      <c r="CB258" s="199"/>
      <c r="CC258" s="199"/>
      <c r="CD258" s="199"/>
    </row>
    <row r="259" spans="3:82">
      <c r="C259" s="198"/>
      <c r="D259" s="198"/>
      <c r="E259" s="198"/>
      <c r="F259" s="198"/>
      <c r="G259" s="198"/>
      <c r="H259" s="198"/>
      <c r="I259" s="198"/>
      <c r="J259" s="198"/>
      <c r="K259" s="198"/>
      <c r="L259" s="198"/>
      <c r="M259" s="198"/>
      <c r="N259" s="198"/>
      <c r="O259" s="198"/>
      <c r="P259" s="198"/>
      <c r="Q259" s="198"/>
      <c r="R259" s="199"/>
      <c r="S259" s="199"/>
      <c r="T259" s="199"/>
      <c r="U259" s="199"/>
      <c r="V259" s="199"/>
      <c r="W259" s="199"/>
      <c r="X259" s="199"/>
      <c r="Y259" s="199"/>
      <c r="Z259" s="199"/>
      <c r="AA259" s="199"/>
      <c r="AB259" s="199"/>
      <c r="AC259" s="199"/>
      <c r="AD259" s="199"/>
      <c r="AE259" s="199"/>
      <c r="AF259" s="199"/>
      <c r="AG259" s="199"/>
      <c r="AH259" s="199"/>
      <c r="AI259" s="199"/>
      <c r="AJ259" s="199"/>
      <c r="AK259" s="199"/>
      <c r="AL259" s="199"/>
      <c r="AM259" s="199"/>
      <c r="AN259" s="199"/>
      <c r="AO259" s="199"/>
      <c r="AP259" s="199"/>
      <c r="AQ259" s="199"/>
      <c r="AR259" s="199"/>
      <c r="AS259" s="199"/>
      <c r="AT259" s="199"/>
      <c r="AU259" s="199"/>
      <c r="AV259" s="199"/>
      <c r="AW259" s="199"/>
      <c r="AX259" s="199"/>
      <c r="AY259" s="199"/>
      <c r="AZ259" s="199"/>
      <c r="BA259" s="199"/>
      <c r="BB259" s="199"/>
      <c r="BC259" s="199"/>
      <c r="BD259" s="199"/>
      <c r="BE259" s="199"/>
      <c r="BF259" s="199"/>
      <c r="BG259" s="199"/>
      <c r="BH259" s="199"/>
      <c r="BI259" s="199"/>
      <c r="BJ259" s="199"/>
      <c r="BK259" s="199"/>
      <c r="BL259" s="199"/>
      <c r="BM259" s="199"/>
      <c r="BN259" s="199"/>
      <c r="BO259" s="199"/>
      <c r="BP259" s="199"/>
      <c r="BQ259" s="199"/>
      <c r="BR259" s="199"/>
      <c r="BS259" s="199"/>
      <c r="BT259" s="199"/>
      <c r="BU259" s="199"/>
      <c r="BV259" s="199"/>
      <c r="BW259" s="199"/>
      <c r="BX259" s="199"/>
      <c r="BY259" s="199"/>
      <c r="BZ259" s="199"/>
      <c r="CA259" s="199"/>
      <c r="CB259" s="199"/>
      <c r="CC259" s="199"/>
      <c r="CD259" s="199"/>
    </row>
    <row r="260" spans="3:82">
      <c r="C260" s="198"/>
      <c r="D260" s="198"/>
      <c r="E260" s="198"/>
      <c r="F260" s="198"/>
      <c r="G260" s="198"/>
      <c r="H260" s="198"/>
      <c r="I260" s="198"/>
      <c r="J260" s="198"/>
      <c r="K260" s="198"/>
      <c r="L260" s="198"/>
      <c r="M260" s="198"/>
      <c r="N260" s="198"/>
      <c r="O260" s="198"/>
      <c r="P260" s="198"/>
      <c r="Q260" s="198"/>
      <c r="R260" s="199"/>
      <c r="S260" s="199"/>
      <c r="T260" s="199"/>
      <c r="U260" s="199"/>
      <c r="V260" s="199"/>
      <c r="W260" s="199"/>
      <c r="X260" s="199"/>
      <c r="Y260" s="199"/>
      <c r="Z260" s="199"/>
      <c r="AA260" s="199"/>
      <c r="AB260" s="199"/>
      <c r="AC260" s="199"/>
      <c r="AD260" s="199"/>
      <c r="AE260" s="199"/>
      <c r="AF260" s="199"/>
      <c r="AG260" s="199"/>
      <c r="AH260" s="199"/>
      <c r="AI260" s="199"/>
      <c r="AJ260" s="199"/>
      <c r="AK260" s="199"/>
      <c r="AL260" s="199"/>
      <c r="AM260" s="199"/>
      <c r="AN260" s="199"/>
      <c r="AO260" s="199"/>
      <c r="AP260" s="199"/>
      <c r="AQ260" s="199"/>
      <c r="AR260" s="199"/>
      <c r="AS260" s="199"/>
      <c r="AT260" s="199"/>
      <c r="AU260" s="199"/>
      <c r="AV260" s="199"/>
      <c r="AW260" s="199"/>
      <c r="AX260" s="199"/>
      <c r="AY260" s="199"/>
      <c r="AZ260" s="199"/>
      <c r="BA260" s="199"/>
      <c r="BB260" s="199"/>
      <c r="BC260" s="199"/>
      <c r="BD260" s="199"/>
      <c r="BE260" s="199"/>
      <c r="BF260" s="199"/>
      <c r="BG260" s="199"/>
      <c r="BH260" s="199"/>
      <c r="BI260" s="199"/>
      <c r="BJ260" s="199"/>
      <c r="BK260" s="199"/>
      <c r="BL260" s="199"/>
      <c r="BM260" s="199"/>
      <c r="BN260" s="199"/>
      <c r="BO260" s="199"/>
      <c r="BP260" s="199"/>
      <c r="BQ260" s="199"/>
      <c r="BR260" s="199"/>
      <c r="BS260" s="199"/>
      <c r="BT260" s="199"/>
      <c r="BU260" s="199"/>
      <c r="BV260" s="199"/>
      <c r="BW260" s="199"/>
      <c r="BX260" s="199"/>
      <c r="BY260" s="199"/>
      <c r="BZ260" s="199"/>
      <c r="CA260" s="199"/>
      <c r="CB260" s="199"/>
      <c r="CC260" s="199"/>
      <c r="CD260" s="199"/>
    </row>
    <row r="261" spans="3:82">
      <c r="C261" s="198"/>
      <c r="D261" s="198"/>
      <c r="E261" s="198"/>
      <c r="F261" s="198"/>
      <c r="G261" s="198"/>
      <c r="H261" s="198"/>
      <c r="I261" s="198"/>
      <c r="J261" s="198"/>
      <c r="K261" s="198"/>
      <c r="L261" s="198"/>
      <c r="M261" s="198"/>
      <c r="N261" s="198"/>
      <c r="O261" s="198"/>
      <c r="P261" s="198"/>
      <c r="Q261" s="198"/>
      <c r="R261" s="199"/>
      <c r="S261" s="199"/>
      <c r="T261" s="199"/>
      <c r="U261" s="199"/>
      <c r="V261" s="199"/>
      <c r="W261" s="199"/>
      <c r="X261" s="199"/>
      <c r="Y261" s="199"/>
      <c r="Z261" s="199"/>
      <c r="AA261" s="199"/>
      <c r="AB261" s="199"/>
      <c r="AC261" s="199"/>
      <c r="AD261" s="199"/>
      <c r="AE261" s="199"/>
      <c r="AF261" s="199"/>
      <c r="AG261" s="199"/>
      <c r="AH261" s="199"/>
      <c r="AI261" s="199"/>
      <c r="AJ261" s="199"/>
      <c r="AK261" s="199"/>
      <c r="AL261" s="199"/>
      <c r="AM261" s="199"/>
      <c r="AN261" s="199"/>
      <c r="AO261" s="199"/>
      <c r="AP261" s="199"/>
      <c r="AQ261" s="199"/>
      <c r="AR261" s="199"/>
      <c r="AS261" s="199"/>
      <c r="AT261" s="199"/>
      <c r="AU261" s="199"/>
      <c r="AV261" s="199"/>
      <c r="AW261" s="199"/>
      <c r="AX261" s="199"/>
      <c r="AY261" s="199"/>
      <c r="AZ261" s="199"/>
      <c r="BA261" s="199"/>
      <c r="BB261" s="199"/>
      <c r="BC261" s="199"/>
      <c r="BD261" s="199"/>
      <c r="BE261" s="199"/>
      <c r="BF261" s="199"/>
      <c r="BG261" s="199"/>
      <c r="BH261" s="199"/>
      <c r="BI261" s="199"/>
      <c r="BJ261" s="199"/>
      <c r="BK261" s="199"/>
      <c r="BL261" s="199"/>
      <c r="BM261" s="199"/>
      <c r="BN261" s="199"/>
      <c r="BO261" s="199"/>
      <c r="BP261" s="199"/>
      <c r="BQ261" s="199"/>
      <c r="BR261" s="199"/>
      <c r="BS261" s="199"/>
      <c r="BT261" s="199"/>
      <c r="BU261" s="199"/>
      <c r="BV261" s="199"/>
      <c r="BW261" s="199"/>
      <c r="BX261" s="199"/>
      <c r="BY261" s="199"/>
      <c r="BZ261" s="199"/>
      <c r="CA261" s="199"/>
      <c r="CB261" s="199"/>
      <c r="CC261" s="199"/>
      <c r="CD261" s="199"/>
    </row>
    <row r="262" spans="3:82">
      <c r="C262" s="198"/>
      <c r="D262" s="198"/>
      <c r="E262" s="198"/>
      <c r="F262" s="198"/>
      <c r="G262" s="198"/>
      <c r="H262" s="198"/>
      <c r="I262" s="198"/>
      <c r="J262" s="198"/>
      <c r="K262" s="198"/>
      <c r="L262" s="198"/>
      <c r="M262" s="198"/>
      <c r="N262" s="198"/>
      <c r="O262" s="198"/>
      <c r="P262" s="198"/>
      <c r="Q262" s="198"/>
      <c r="R262" s="199"/>
      <c r="S262" s="199"/>
      <c r="T262" s="199"/>
      <c r="U262" s="199"/>
      <c r="V262" s="199"/>
      <c r="W262" s="199"/>
      <c r="X262" s="199"/>
      <c r="Y262" s="199"/>
      <c r="Z262" s="199"/>
      <c r="AA262" s="199"/>
      <c r="AB262" s="199"/>
      <c r="AC262" s="199"/>
      <c r="AD262" s="199"/>
      <c r="AE262" s="199"/>
      <c r="AF262" s="199"/>
      <c r="AG262" s="199"/>
      <c r="AH262" s="199"/>
      <c r="AI262" s="199"/>
      <c r="AJ262" s="199"/>
      <c r="AK262" s="199"/>
      <c r="AL262" s="199"/>
      <c r="AM262" s="199"/>
      <c r="AN262" s="199"/>
      <c r="AO262" s="199"/>
      <c r="AP262" s="199"/>
      <c r="AQ262" s="199"/>
      <c r="AR262" s="199"/>
      <c r="AS262" s="199"/>
      <c r="AT262" s="199"/>
      <c r="AU262" s="199"/>
      <c r="AV262" s="199"/>
      <c r="AW262" s="199"/>
      <c r="AX262" s="199"/>
      <c r="AY262" s="199"/>
      <c r="AZ262" s="199"/>
      <c r="BA262" s="199"/>
      <c r="BB262" s="199"/>
      <c r="BC262" s="199"/>
      <c r="BD262" s="199"/>
      <c r="BE262" s="199"/>
      <c r="BF262" s="199"/>
      <c r="BG262" s="199"/>
      <c r="BH262" s="199"/>
      <c r="BI262" s="199"/>
      <c r="BJ262" s="199"/>
      <c r="BK262" s="199"/>
      <c r="BL262" s="199"/>
      <c r="BM262" s="199"/>
      <c r="BN262" s="199"/>
      <c r="BO262" s="199"/>
      <c r="BP262" s="199"/>
      <c r="BQ262" s="199"/>
      <c r="BR262" s="199"/>
      <c r="BS262" s="199"/>
      <c r="BT262" s="199"/>
      <c r="BU262" s="199"/>
      <c r="BV262" s="199"/>
      <c r="BW262" s="199"/>
      <c r="BX262" s="199"/>
      <c r="BY262" s="199"/>
      <c r="BZ262" s="199"/>
      <c r="CA262" s="199"/>
      <c r="CB262" s="199"/>
      <c r="CC262" s="199"/>
      <c r="CD262" s="199"/>
    </row>
    <row r="263" spans="3:82">
      <c r="C263" s="198"/>
      <c r="D263" s="198"/>
      <c r="E263" s="198"/>
      <c r="F263" s="198"/>
      <c r="G263" s="198"/>
      <c r="H263" s="198"/>
      <c r="I263" s="198"/>
      <c r="J263" s="198"/>
      <c r="K263" s="198"/>
      <c r="L263" s="198"/>
      <c r="M263" s="198"/>
      <c r="N263" s="198"/>
      <c r="O263" s="198"/>
      <c r="P263" s="198"/>
      <c r="Q263" s="198"/>
      <c r="R263" s="199"/>
      <c r="S263" s="199"/>
      <c r="T263" s="199"/>
      <c r="U263" s="199"/>
      <c r="V263" s="199"/>
      <c r="W263" s="199"/>
      <c r="X263" s="199"/>
      <c r="Y263" s="199"/>
      <c r="Z263" s="199"/>
      <c r="AA263" s="199"/>
      <c r="AB263" s="199"/>
      <c r="AC263" s="199"/>
      <c r="AD263" s="199"/>
      <c r="AE263" s="199"/>
      <c r="AF263" s="199"/>
      <c r="AG263" s="199"/>
      <c r="AH263" s="199"/>
      <c r="AI263" s="199"/>
      <c r="AJ263" s="199"/>
      <c r="AK263" s="199"/>
      <c r="AL263" s="199"/>
      <c r="AM263" s="199"/>
      <c r="AN263" s="199"/>
      <c r="AO263" s="199"/>
      <c r="AP263" s="199"/>
      <c r="AQ263" s="199"/>
      <c r="AR263" s="199"/>
      <c r="AS263" s="199"/>
      <c r="AT263" s="199"/>
      <c r="AU263" s="199"/>
      <c r="AV263" s="199"/>
      <c r="AW263" s="199"/>
      <c r="AX263" s="199"/>
      <c r="AY263" s="199"/>
      <c r="AZ263" s="199"/>
      <c r="BA263" s="199"/>
      <c r="BB263" s="199"/>
      <c r="BC263" s="199"/>
      <c r="BD263" s="199"/>
      <c r="BE263" s="199"/>
      <c r="BF263" s="199"/>
      <c r="BG263" s="199"/>
      <c r="BH263" s="199"/>
      <c r="BI263" s="199"/>
      <c r="BJ263" s="199"/>
      <c r="BK263" s="199"/>
      <c r="BL263" s="199"/>
      <c r="BM263" s="199"/>
      <c r="BN263" s="199"/>
      <c r="BO263" s="199"/>
      <c r="BP263" s="199"/>
      <c r="BQ263" s="199"/>
      <c r="BR263" s="199"/>
      <c r="BS263" s="199"/>
      <c r="BT263" s="199"/>
      <c r="BU263" s="199"/>
      <c r="BV263" s="199"/>
      <c r="BW263" s="199"/>
      <c r="BX263" s="199"/>
      <c r="BY263" s="199"/>
      <c r="BZ263" s="199"/>
      <c r="CA263" s="199"/>
      <c r="CB263" s="199"/>
      <c r="CC263" s="199"/>
      <c r="CD263" s="199"/>
    </row>
    <row r="264" spans="3:82">
      <c r="C264" s="198"/>
      <c r="D264" s="198"/>
      <c r="E264" s="198"/>
      <c r="F264" s="198"/>
      <c r="G264" s="198"/>
      <c r="H264" s="198"/>
      <c r="I264" s="198"/>
      <c r="J264" s="198"/>
      <c r="K264" s="198"/>
      <c r="L264" s="198"/>
      <c r="M264" s="198"/>
      <c r="N264" s="198"/>
      <c r="O264" s="198"/>
      <c r="P264" s="198"/>
      <c r="Q264" s="198"/>
      <c r="R264" s="199"/>
      <c r="S264" s="199"/>
      <c r="T264" s="199"/>
      <c r="U264" s="199"/>
      <c r="V264" s="199"/>
      <c r="W264" s="199"/>
      <c r="X264" s="199"/>
      <c r="Y264" s="199"/>
      <c r="Z264" s="199"/>
      <c r="AA264" s="199"/>
      <c r="AB264" s="199"/>
      <c r="AC264" s="199"/>
      <c r="AD264" s="199"/>
      <c r="AE264" s="199"/>
      <c r="AF264" s="199"/>
      <c r="AG264" s="199"/>
      <c r="AH264" s="199"/>
      <c r="AI264" s="199"/>
      <c r="AJ264" s="199"/>
      <c r="AK264" s="199"/>
      <c r="AL264" s="199"/>
      <c r="AM264" s="199"/>
      <c r="AN264" s="199"/>
      <c r="AO264" s="199"/>
      <c r="AP264" s="199"/>
      <c r="AQ264" s="199"/>
      <c r="AR264" s="199"/>
      <c r="AS264" s="199"/>
      <c r="AT264" s="199"/>
      <c r="AU264" s="199"/>
      <c r="AV264" s="199"/>
      <c r="AW264" s="199"/>
      <c r="AX264" s="199"/>
      <c r="AY264" s="199"/>
      <c r="AZ264" s="199"/>
      <c r="BA264" s="199"/>
      <c r="BB264" s="199"/>
      <c r="BC264" s="199"/>
      <c r="BD264" s="199"/>
      <c r="BE264" s="199"/>
      <c r="BF264" s="199"/>
      <c r="BG264" s="199"/>
      <c r="BH264" s="199"/>
      <c r="BI264" s="199"/>
      <c r="BJ264" s="199"/>
      <c r="BK264" s="199"/>
      <c r="BL264" s="199"/>
      <c r="BM264" s="199"/>
      <c r="BN264" s="199"/>
      <c r="BO264" s="199"/>
      <c r="BP264" s="199"/>
      <c r="BQ264" s="199"/>
      <c r="BR264" s="199"/>
      <c r="BS264" s="199"/>
      <c r="BT264" s="199"/>
      <c r="BU264" s="199"/>
      <c r="BV264" s="199"/>
      <c r="BW264" s="199"/>
      <c r="BX264" s="199"/>
      <c r="BY264" s="199"/>
      <c r="BZ264" s="199"/>
      <c r="CA264" s="199"/>
      <c r="CB264" s="199"/>
      <c r="CC264" s="199"/>
      <c r="CD264" s="199"/>
    </row>
    <row r="265" spans="3:82">
      <c r="C265" s="198"/>
      <c r="D265" s="198"/>
      <c r="E265" s="198"/>
      <c r="F265" s="198"/>
      <c r="G265" s="198"/>
      <c r="H265" s="198"/>
      <c r="I265" s="198"/>
      <c r="J265" s="198"/>
      <c r="K265" s="198"/>
      <c r="L265" s="198"/>
      <c r="M265" s="198"/>
      <c r="N265" s="198"/>
      <c r="O265" s="198"/>
      <c r="P265" s="198"/>
      <c r="Q265" s="198"/>
      <c r="R265" s="199"/>
      <c r="S265" s="199"/>
      <c r="T265" s="199"/>
      <c r="U265" s="199"/>
      <c r="V265" s="199"/>
      <c r="W265" s="199"/>
      <c r="X265" s="199"/>
      <c r="Y265" s="199"/>
      <c r="Z265" s="199"/>
      <c r="AA265" s="199"/>
      <c r="AB265" s="199"/>
      <c r="AC265" s="199"/>
      <c r="AD265" s="199"/>
      <c r="AE265" s="199"/>
      <c r="AF265" s="199"/>
      <c r="AG265" s="199"/>
      <c r="AH265" s="199"/>
      <c r="AI265" s="199"/>
      <c r="AJ265" s="199"/>
      <c r="AK265" s="199"/>
      <c r="AL265" s="199"/>
      <c r="AM265" s="199"/>
      <c r="AN265" s="199"/>
      <c r="AO265" s="199"/>
      <c r="AP265" s="199"/>
      <c r="AQ265" s="199"/>
      <c r="AR265" s="199"/>
      <c r="AS265" s="199"/>
      <c r="AT265" s="199"/>
      <c r="AU265" s="199"/>
      <c r="AV265" s="199"/>
      <c r="AW265" s="199"/>
      <c r="AX265" s="199"/>
      <c r="AY265" s="199"/>
      <c r="AZ265" s="199"/>
      <c r="BA265" s="199"/>
      <c r="BB265" s="199"/>
      <c r="BC265" s="199"/>
      <c r="BD265" s="199"/>
      <c r="BE265" s="199"/>
      <c r="BF265" s="199"/>
      <c r="BG265" s="199"/>
      <c r="BH265" s="199"/>
      <c r="BI265" s="199"/>
      <c r="BJ265" s="199"/>
      <c r="BK265" s="199"/>
      <c r="BL265" s="199"/>
      <c r="BM265" s="199"/>
      <c r="BN265" s="199"/>
      <c r="BO265" s="199"/>
      <c r="BP265" s="199"/>
      <c r="BQ265" s="199"/>
      <c r="BR265" s="199"/>
      <c r="BS265" s="199"/>
      <c r="BT265" s="199"/>
      <c r="BU265" s="199"/>
      <c r="BV265" s="199"/>
      <c r="BW265" s="199"/>
      <c r="BX265" s="199"/>
      <c r="BY265" s="199"/>
      <c r="BZ265" s="199"/>
      <c r="CA265" s="199"/>
      <c r="CB265" s="199"/>
      <c r="CC265" s="199"/>
      <c r="CD265" s="199"/>
    </row>
    <row r="266" spans="3:82">
      <c r="C266" s="198"/>
      <c r="D266" s="198"/>
      <c r="E266" s="198"/>
      <c r="F266" s="198"/>
      <c r="G266" s="198"/>
      <c r="H266" s="198"/>
      <c r="I266" s="198"/>
      <c r="J266" s="198"/>
      <c r="K266" s="198"/>
      <c r="L266" s="198"/>
      <c r="M266" s="198"/>
      <c r="N266" s="198"/>
      <c r="O266" s="198"/>
      <c r="P266" s="198"/>
      <c r="Q266" s="198"/>
      <c r="R266" s="199"/>
      <c r="S266" s="199"/>
      <c r="T266" s="199"/>
      <c r="U266" s="199"/>
      <c r="V266" s="199"/>
      <c r="W266" s="199"/>
      <c r="X266" s="199"/>
      <c r="Y266" s="199"/>
      <c r="Z266" s="199"/>
      <c r="AA266" s="199"/>
      <c r="AB266" s="199"/>
      <c r="AC266" s="199"/>
      <c r="AD266" s="199"/>
      <c r="AE266" s="199"/>
      <c r="AF266" s="199"/>
      <c r="AG266" s="199"/>
      <c r="AH266" s="199"/>
      <c r="AI266" s="199"/>
      <c r="AJ266" s="199"/>
      <c r="AK266" s="199"/>
      <c r="AL266" s="199"/>
      <c r="AM266" s="199"/>
      <c r="AN266" s="199"/>
      <c r="AO266" s="199"/>
      <c r="AP266" s="199"/>
      <c r="AQ266" s="199"/>
      <c r="AR266" s="199"/>
      <c r="AS266" s="199"/>
      <c r="AT266" s="199"/>
      <c r="AU266" s="199"/>
      <c r="AV266" s="199"/>
      <c r="AW266" s="199"/>
      <c r="AX266" s="199"/>
      <c r="AY266" s="199"/>
      <c r="AZ266" s="199"/>
      <c r="BA266" s="199"/>
      <c r="BB266" s="199"/>
      <c r="BC266" s="199"/>
      <c r="BD266" s="199"/>
      <c r="BE266" s="199"/>
      <c r="BF266" s="199"/>
      <c r="BG266" s="199"/>
      <c r="BH266" s="199"/>
      <c r="BI266" s="199"/>
      <c r="BJ266" s="199"/>
      <c r="BK266" s="199"/>
      <c r="BL266" s="199"/>
      <c r="BM266" s="199"/>
      <c r="BN266" s="199"/>
      <c r="BO266" s="199"/>
      <c r="BP266" s="199"/>
      <c r="BQ266" s="199"/>
      <c r="BR266" s="199"/>
      <c r="BS266" s="199"/>
      <c r="BT266" s="199"/>
      <c r="BU266" s="199"/>
      <c r="BV266" s="199"/>
      <c r="BW266" s="199"/>
      <c r="BX266" s="199"/>
      <c r="BY266" s="199"/>
      <c r="BZ266" s="199"/>
      <c r="CA266" s="199"/>
      <c r="CB266" s="199"/>
      <c r="CC266" s="199"/>
      <c r="CD266" s="199"/>
    </row>
    <row r="267" spans="3:82">
      <c r="C267" s="198"/>
      <c r="D267" s="198"/>
      <c r="E267" s="198"/>
      <c r="F267" s="198"/>
      <c r="G267" s="198"/>
      <c r="H267" s="198"/>
      <c r="I267" s="198"/>
      <c r="J267" s="198"/>
      <c r="K267" s="198"/>
      <c r="L267" s="198"/>
      <c r="M267" s="198"/>
      <c r="N267" s="198"/>
      <c r="O267" s="198"/>
      <c r="P267" s="198"/>
      <c r="Q267" s="198"/>
      <c r="R267" s="199"/>
      <c r="S267" s="199"/>
      <c r="T267" s="199"/>
      <c r="U267" s="199"/>
      <c r="V267" s="199"/>
      <c r="W267" s="199"/>
      <c r="X267" s="199"/>
      <c r="Y267" s="199"/>
      <c r="Z267" s="199"/>
      <c r="AA267" s="199"/>
      <c r="AB267" s="199"/>
      <c r="AC267" s="199"/>
      <c r="AD267" s="199"/>
      <c r="AE267" s="199"/>
      <c r="AF267" s="199"/>
      <c r="AG267" s="199"/>
      <c r="AH267" s="199"/>
      <c r="AI267" s="199"/>
      <c r="AJ267" s="199"/>
      <c r="AK267" s="199"/>
      <c r="AL267" s="199"/>
      <c r="AM267" s="199"/>
      <c r="AN267" s="199"/>
      <c r="AO267" s="199"/>
      <c r="AP267" s="199"/>
      <c r="AQ267" s="199"/>
      <c r="AR267" s="199"/>
      <c r="AS267" s="199"/>
      <c r="AT267" s="199"/>
      <c r="AU267" s="199"/>
      <c r="AV267" s="199"/>
      <c r="AW267" s="199"/>
      <c r="AX267" s="199"/>
      <c r="AY267" s="199"/>
      <c r="AZ267" s="199"/>
      <c r="BA267" s="199"/>
      <c r="BB267" s="199"/>
      <c r="BC267" s="199"/>
      <c r="BD267" s="199"/>
      <c r="BE267" s="199"/>
      <c r="BF267" s="199"/>
      <c r="BG267" s="199"/>
      <c r="BH267" s="199"/>
      <c r="BI267" s="199"/>
      <c r="BJ267" s="199"/>
      <c r="BK267" s="199"/>
      <c r="BL267" s="199"/>
      <c r="BM267" s="199"/>
      <c r="BN267" s="199"/>
      <c r="BO267" s="199"/>
      <c r="BP267" s="199"/>
      <c r="BQ267" s="199"/>
      <c r="BR267" s="199"/>
      <c r="BS267" s="199"/>
      <c r="BT267" s="199"/>
      <c r="BU267" s="199"/>
      <c r="BV267" s="199"/>
      <c r="BW267" s="199"/>
      <c r="BX267" s="199"/>
      <c r="BY267" s="199"/>
      <c r="BZ267" s="199"/>
      <c r="CA267" s="199"/>
      <c r="CB267" s="199"/>
      <c r="CC267" s="199"/>
      <c r="CD267" s="199"/>
    </row>
    <row r="268" spans="3:82">
      <c r="C268" s="198"/>
      <c r="D268" s="198"/>
      <c r="E268" s="198"/>
      <c r="F268" s="198"/>
      <c r="G268" s="198"/>
      <c r="H268" s="198"/>
      <c r="I268" s="198"/>
      <c r="J268" s="198"/>
      <c r="K268" s="198"/>
      <c r="L268" s="198"/>
      <c r="M268" s="198"/>
      <c r="N268" s="198"/>
      <c r="O268" s="198"/>
      <c r="P268" s="198"/>
      <c r="Q268" s="198"/>
      <c r="R268" s="199"/>
      <c r="S268" s="199"/>
      <c r="T268" s="199"/>
      <c r="U268" s="199"/>
      <c r="V268" s="199"/>
      <c r="W268" s="199"/>
      <c r="X268" s="199"/>
      <c r="Y268" s="199"/>
      <c r="Z268" s="199"/>
      <c r="AA268" s="199"/>
      <c r="AB268" s="199"/>
      <c r="AC268" s="199"/>
      <c r="AD268" s="199"/>
      <c r="AE268" s="199"/>
      <c r="AF268" s="199"/>
      <c r="AG268" s="199"/>
      <c r="AH268" s="199"/>
      <c r="AI268" s="199"/>
      <c r="AJ268" s="199"/>
      <c r="AK268" s="199"/>
      <c r="AL268" s="199"/>
      <c r="AM268" s="199"/>
      <c r="AN268" s="199"/>
      <c r="AO268" s="199"/>
      <c r="AP268" s="199"/>
      <c r="AQ268" s="199"/>
      <c r="AR268" s="199"/>
      <c r="AS268" s="199"/>
      <c r="AT268" s="199"/>
      <c r="AU268" s="199"/>
      <c r="AV268" s="199"/>
      <c r="AW268" s="199"/>
      <c r="AX268" s="199"/>
      <c r="AY268" s="199"/>
      <c r="AZ268" s="199"/>
      <c r="BA268" s="199"/>
      <c r="BB268" s="199"/>
      <c r="BC268" s="199"/>
      <c r="BD268" s="199"/>
      <c r="BE268" s="199"/>
      <c r="BF268" s="199"/>
      <c r="BG268" s="199"/>
      <c r="BH268" s="199"/>
      <c r="BI268" s="199"/>
      <c r="BJ268" s="199"/>
      <c r="BK268" s="199"/>
      <c r="BL268" s="199"/>
      <c r="BM268" s="199"/>
      <c r="BN268" s="199"/>
      <c r="BO268" s="199"/>
      <c r="BP268" s="199"/>
      <c r="BQ268" s="199"/>
      <c r="BR268" s="199"/>
      <c r="BS268" s="199"/>
      <c r="BT268" s="199"/>
      <c r="BU268" s="199"/>
      <c r="BV268" s="199"/>
      <c r="BW268" s="199"/>
      <c r="BX268" s="199"/>
      <c r="BY268" s="199"/>
      <c r="BZ268" s="199"/>
      <c r="CA268" s="199"/>
      <c r="CB268" s="199"/>
      <c r="CC268" s="199"/>
      <c r="CD268" s="199"/>
    </row>
    <row r="269" spans="3:82">
      <c r="C269" s="198"/>
      <c r="D269" s="198"/>
      <c r="E269" s="198"/>
      <c r="F269" s="198"/>
      <c r="G269" s="198"/>
      <c r="H269" s="198"/>
      <c r="I269" s="198"/>
      <c r="J269" s="198"/>
      <c r="K269" s="198"/>
      <c r="L269" s="198"/>
      <c r="M269" s="198"/>
      <c r="N269" s="198"/>
      <c r="O269" s="198"/>
      <c r="P269" s="198"/>
      <c r="Q269" s="198"/>
      <c r="R269" s="199"/>
      <c r="S269" s="199"/>
      <c r="T269" s="199"/>
      <c r="U269" s="199"/>
      <c r="V269" s="199"/>
      <c r="W269" s="199"/>
      <c r="X269" s="199"/>
      <c r="Y269" s="199"/>
      <c r="Z269" s="199"/>
      <c r="AA269" s="199"/>
      <c r="AB269" s="199"/>
      <c r="AC269" s="199"/>
      <c r="AD269" s="199"/>
      <c r="AE269" s="199"/>
      <c r="AF269" s="199"/>
      <c r="AG269" s="199"/>
      <c r="AH269" s="199"/>
      <c r="AI269" s="199"/>
      <c r="AJ269" s="199"/>
      <c r="AK269" s="199"/>
      <c r="AL269" s="199"/>
      <c r="AM269" s="199"/>
      <c r="AN269" s="199"/>
      <c r="AO269" s="199"/>
      <c r="AP269" s="199"/>
      <c r="AQ269" s="199"/>
      <c r="AR269" s="199"/>
      <c r="AS269" s="199"/>
      <c r="AT269" s="199"/>
      <c r="AU269" s="199"/>
      <c r="AV269" s="199"/>
      <c r="AW269" s="199"/>
      <c r="AX269" s="199"/>
      <c r="AY269" s="199"/>
      <c r="AZ269" s="199"/>
      <c r="BA269" s="199"/>
      <c r="BB269" s="199"/>
      <c r="BC269" s="199"/>
      <c r="BD269" s="199"/>
      <c r="BE269" s="199"/>
      <c r="BF269" s="199"/>
      <c r="BG269" s="199"/>
      <c r="BH269" s="199"/>
      <c r="BI269" s="199"/>
      <c r="BJ269" s="199"/>
      <c r="BK269" s="199"/>
      <c r="BL269" s="199"/>
      <c r="BM269" s="199"/>
      <c r="BN269" s="199"/>
      <c r="BO269" s="199"/>
      <c r="BP269" s="199"/>
      <c r="BQ269" s="199"/>
      <c r="BR269" s="199"/>
      <c r="BS269" s="199"/>
      <c r="BT269" s="199"/>
      <c r="BU269" s="199"/>
      <c r="BV269" s="199"/>
      <c r="BW269" s="199"/>
      <c r="BX269" s="199"/>
      <c r="BY269" s="199"/>
      <c r="BZ269" s="199"/>
      <c r="CA269" s="199"/>
      <c r="CB269" s="199"/>
      <c r="CC269" s="199"/>
      <c r="CD269" s="199"/>
    </row>
    <row r="270" spans="3:82">
      <c r="C270" s="198"/>
      <c r="D270" s="198"/>
      <c r="E270" s="198"/>
      <c r="F270" s="198"/>
      <c r="G270" s="198"/>
      <c r="H270" s="198"/>
      <c r="I270" s="198"/>
      <c r="J270" s="198"/>
      <c r="K270" s="198"/>
      <c r="L270" s="198"/>
      <c r="M270" s="198"/>
      <c r="N270" s="198"/>
      <c r="O270" s="198"/>
      <c r="P270" s="198"/>
      <c r="Q270" s="198"/>
      <c r="R270" s="199"/>
      <c r="S270" s="199"/>
      <c r="T270" s="199"/>
      <c r="U270" s="199"/>
      <c r="V270" s="199"/>
      <c r="W270" s="199"/>
      <c r="X270" s="199"/>
      <c r="Y270" s="199"/>
      <c r="Z270" s="199"/>
      <c r="AA270" s="199"/>
      <c r="AB270" s="199"/>
      <c r="AC270" s="199"/>
      <c r="AD270" s="199"/>
      <c r="AE270" s="199"/>
      <c r="AF270" s="199"/>
      <c r="AG270" s="199"/>
      <c r="AH270" s="199"/>
      <c r="AI270" s="199"/>
      <c r="AJ270" s="199"/>
      <c r="AK270" s="199"/>
      <c r="AL270" s="199"/>
      <c r="AM270" s="199"/>
      <c r="AN270" s="199"/>
      <c r="AO270" s="199"/>
      <c r="AP270" s="199"/>
      <c r="AQ270" s="199"/>
      <c r="AR270" s="199"/>
      <c r="AS270" s="199"/>
      <c r="AT270" s="199"/>
      <c r="AU270" s="199"/>
      <c r="AV270" s="199"/>
      <c r="AW270" s="199"/>
      <c r="AX270" s="199"/>
      <c r="AY270" s="199"/>
      <c r="AZ270" s="199"/>
      <c r="BA270" s="199"/>
      <c r="BB270" s="199"/>
      <c r="BC270" s="199"/>
      <c r="BD270" s="199"/>
      <c r="BE270" s="199"/>
      <c r="BF270" s="199"/>
      <c r="BG270" s="199"/>
      <c r="BH270" s="199"/>
      <c r="BI270" s="199"/>
      <c r="BJ270" s="199"/>
      <c r="BK270" s="199"/>
      <c r="BL270" s="199"/>
      <c r="BM270" s="199"/>
      <c r="BN270" s="199"/>
      <c r="BO270" s="199"/>
      <c r="BP270" s="199"/>
      <c r="BQ270" s="199"/>
      <c r="BR270" s="199"/>
      <c r="BS270" s="199"/>
      <c r="BT270" s="199"/>
      <c r="BU270" s="199"/>
      <c r="BV270" s="199"/>
      <c r="BW270" s="199"/>
      <c r="BX270" s="199"/>
      <c r="BY270" s="199"/>
      <c r="BZ270" s="199"/>
      <c r="CA270" s="199"/>
      <c r="CB270" s="199"/>
      <c r="CC270" s="199"/>
      <c r="CD270" s="199"/>
    </row>
    <row r="271" spans="3:82">
      <c r="C271" s="198"/>
      <c r="D271" s="198"/>
      <c r="E271" s="198"/>
      <c r="F271" s="198"/>
      <c r="G271" s="198"/>
      <c r="H271" s="198"/>
      <c r="I271" s="198"/>
      <c r="J271" s="198"/>
      <c r="K271" s="198"/>
      <c r="L271" s="198"/>
      <c r="M271" s="198"/>
      <c r="N271" s="198"/>
      <c r="O271" s="198"/>
      <c r="P271" s="198"/>
      <c r="Q271" s="198"/>
      <c r="R271" s="199"/>
      <c r="S271" s="199"/>
      <c r="T271" s="199"/>
      <c r="U271" s="199"/>
      <c r="V271" s="199"/>
      <c r="W271" s="199"/>
      <c r="X271" s="199"/>
      <c r="Y271" s="199"/>
      <c r="Z271" s="199"/>
      <c r="AA271" s="199"/>
      <c r="AB271" s="199"/>
      <c r="AC271" s="199"/>
      <c r="AD271" s="199"/>
      <c r="AE271" s="199"/>
      <c r="AF271" s="199"/>
      <c r="AG271" s="199"/>
      <c r="AH271" s="199"/>
      <c r="AI271" s="199"/>
      <c r="AJ271" s="199"/>
      <c r="AK271" s="199"/>
      <c r="AL271" s="199"/>
      <c r="AM271" s="199"/>
      <c r="AN271" s="199"/>
      <c r="AO271" s="199"/>
      <c r="AP271" s="199"/>
      <c r="AQ271" s="199"/>
      <c r="AR271" s="199"/>
      <c r="AS271" s="199"/>
      <c r="AT271" s="199"/>
      <c r="AU271" s="199"/>
      <c r="AV271" s="199"/>
      <c r="AW271" s="199"/>
      <c r="AX271" s="199"/>
      <c r="AY271" s="199"/>
      <c r="AZ271" s="199"/>
      <c r="BA271" s="199"/>
      <c r="BB271" s="199"/>
      <c r="BC271" s="199"/>
      <c r="BD271" s="199"/>
      <c r="BE271" s="199"/>
      <c r="BF271" s="199"/>
      <c r="BG271" s="199"/>
      <c r="BH271" s="199"/>
      <c r="BI271" s="199"/>
      <c r="BJ271" s="199"/>
      <c r="BK271" s="199"/>
      <c r="BL271" s="199"/>
      <c r="BM271" s="199"/>
      <c r="BN271" s="199"/>
      <c r="BO271" s="199"/>
      <c r="BP271" s="199"/>
      <c r="BQ271" s="199"/>
      <c r="BR271" s="199"/>
      <c r="BS271" s="199"/>
      <c r="BT271" s="199"/>
      <c r="BU271" s="199"/>
      <c r="BV271" s="199"/>
      <c r="BW271" s="199"/>
      <c r="BX271" s="199"/>
      <c r="BY271" s="199"/>
      <c r="BZ271" s="199"/>
      <c r="CA271" s="199"/>
      <c r="CB271" s="199"/>
      <c r="CC271" s="199"/>
      <c r="CD271" s="199"/>
    </row>
    <row r="272" spans="3:82">
      <c r="C272" s="198"/>
      <c r="D272" s="198"/>
      <c r="E272" s="198"/>
      <c r="F272" s="198"/>
      <c r="G272" s="198"/>
      <c r="H272" s="198"/>
      <c r="I272" s="198"/>
      <c r="J272" s="198"/>
      <c r="K272" s="198"/>
      <c r="L272" s="198"/>
      <c r="M272" s="198"/>
      <c r="N272" s="198"/>
      <c r="O272" s="198"/>
      <c r="P272" s="198"/>
      <c r="Q272" s="198"/>
      <c r="R272" s="199"/>
      <c r="S272" s="199"/>
      <c r="T272" s="199"/>
      <c r="U272" s="199"/>
      <c r="V272" s="199"/>
      <c r="W272" s="199"/>
      <c r="X272" s="199"/>
      <c r="Y272" s="199"/>
      <c r="Z272" s="199"/>
      <c r="AA272" s="199"/>
      <c r="AB272" s="199"/>
      <c r="AC272" s="199"/>
      <c r="AD272" s="199"/>
      <c r="AE272" s="199"/>
      <c r="AF272" s="199"/>
      <c r="AG272" s="199"/>
      <c r="AH272" s="199"/>
      <c r="AI272" s="199"/>
      <c r="AJ272" s="199"/>
      <c r="AK272" s="199"/>
      <c r="AL272" s="199"/>
      <c r="AM272" s="199"/>
      <c r="AN272" s="199"/>
      <c r="AO272" s="199"/>
      <c r="AP272" s="199"/>
      <c r="AQ272" s="199"/>
      <c r="AR272" s="199"/>
      <c r="AS272" s="199"/>
      <c r="AT272" s="199"/>
      <c r="AU272" s="199"/>
      <c r="AV272" s="199"/>
      <c r="AW272" s="199"/>
      <c r="AX272" s="199"/>
      <c r="AY272" s="199"/>
      <c r="AZ272" s="199"/>
      <c r="BA272" s="199"/>
      <c r="BB272" s="199"/>
      <c r="BC272" s="199"/>
      <c r="BD272" s="199"/>
      <c r="BE272" s="199"/>
      <c r="BF272" s="199"/>
      <c r="BG272" s="199"/>
      <c r="BH272" s="199"/>
      <c r="BI272" s="199"/>
      <c r="BJ272" s="199"/>
      <c r="BK272" s="199"/>
      <c r="BL272" s="199"/>
      <c r="BM272" s="199"/>
      <c r="BN272" s="199"/>
      <c r="BO272" s="199"/>
      <c r="BP272" s="199"/>
      <c r="BQ272" s="199"/>
      <c r="BR272" s="199"/>
      <c r="BS272" s="199"/>
      <c r="BT272" s="199"/>
      <c r="BU272" s="199"/>
      <c r="BV272" s="199"/>
      <c r="BW272" s="199"/>
      <c r="BX272" s="199"/>
      <c r="BY272" s="199"/>
      <c r="BZ272" s="199"/>
      <c r="CA272" s="199"/>
      <c r="CB272" s="199"/>
      <c r="CC272" s="199"/>
      <c r="CD272" s="199"/>
    </row>
    <row r="273" spans="3:82">
      <c r="C273" s="198"/>
      <c r="D273" s="198"/>
      <c r="E273" s="198"/>
      <c r="F273" s="198"/>
      <c r="G273" s="198"/>
      <c r="H273" s="198"/>
      <c r="I273" s="198"/>
      <c r="J273" s="198"/>
      <c r="K273" s="198"/>
      <c r="L273" s="198"/>
      <c r="M273" s="198"/>
      <c r="N273" s="198"/>
      <c r="O273" s="198"/>
      <c r="P273" s="198"/>
      <c r="Q273" s="198"/>
      <c r="R273" s="199"/>
      <c r="S273" s="199"/>
      <c r="T273" s="199"/>
      <c r="U273" s="199"/>
      <c r="V273" s="199"/>
      <c r="W273" s="199"/>
      <c r="X273" s="199"/>
      <c r="Y273" s="199"/>
      <c r="Z273" s="199"/>
      <c r="AA273" s="199"/>
      <c r="AB273" s="199"/>
      <c r="AC273" s="199"/>
      <c r="AD273" s="199"/>
      <c r="AE273" s="199"/>
      <c r="AF273" s="199"/>
      <c r="AG273" s="199"/>
      <c r="AH273" s="199"/>
      <c r="AI273" s="199"/>
      <c r="AJ273" s="199"/>
      <c r="AK273" s="199"/>
      <c r="AL273" s="199"/>
      <c r="AM273" s="199"/>
      <c r="AN273" s="199"/>
      <c r="AO273" s="199"/>
      <c r="AP273" s="199"/>
      <c r="AQ273" s="199"/>
      <c r="AR273" s="199"/>
      <c r="AS273" s="199"/>
      <c r="AT273" s="199"/>
      <c r="AU273" s="199"/>
      <c r="AV273" s="199"/>
      <c r="AW273" s="199"/>
      <c r="AX273" s="199"/>
      <c r="AY273" s="199"/>
      <c r="AZ273" s="199"/>
      <c r="BA273" s="199"/>
      <c r="BB273" s="199"/>
      <c r="BC273" s="199"/>
      <c r="BD273" s="199"/>
      <c r="BE273" s="199"/>
      <c r="BF273" s="199"/>
      <c r="BG273" s="199"/>
      <c r="BH273" s="199"/>
      <c r="BI273" s="199"/>
      <c r="BJ273" s="199"/>
      <c r="BK273" s="199"/>
      <c r="BL273" s="199"/>
      <c r="BM273" s="199"/>
      <c r="BN273" s="199"/>
      <c r="BO273" s="199"/>
      <c r="BP273" s="199"/>
      <c r="BQ273" s="199"/>
      <c r="BR273" s="199"/>
      <c r="BS273" s="199"/>
      <c r="BT273" s="199"/>
      <c r="BU273" s="199"/>
      <c r="BV273" s="199"/>
      <c r="BW273" s="199"/>
      <c r="BX273" s="199"/>
      <c r="BY273" s="199"/>
      <c r="BZ273" s="199"/>
      <c r="CA273" s="199"/>
      <c r="CB273" s="199"/>
      <c r="CC273" s="199"/>
      <c r="CD273" s="199"/>
    </row>
    <row r="274" spans="3:82">
      <c r="C274" s="198"/>
      <c r="D274" s="198"/>
      <c r="E274" s="198"/>
      <c r="F274" s="198"/>
      <c r="G274" s="198"/>
      <c r="H274" s="198"/>
      <c r="I274" s="198"/>
      <c r="J274" s="198"/>
      <c r="K274" s="198"/>
      <c r="L274" s="198"/>
      <c r="M274" s="198"/>
      <c r="N274" s="198"/>
      <c r="O274" s="198"/>
      <c r="P274" s="198"/>
      <c r="Q274" s="198"/>
      <c r="R274" s="199"/>
      <c r="S274" s="199"/>
      <c r="T274" s="199"/>
      <c r="U274" s="199"/>
      <c r="V274" s="199"/>
      <c r="W274" s="199"/>
      <c r="X274" s="199"/>
      <c r="Y274" s="199"/>
      <c r="Z274" s="199"/>
      <c r="AA274" s="199"/>
      <c r="AB274" s="199"/>
      <c r="AC274" s="199"/>
      <c r="AD274" s="199"/>
      <c r="AE274" s="199"/>
      <c r="AF274" s="199"/>
      <c r="AG274" s="199"/>
      <c r="AH274" s="199"/>
      <c r="AI274" s="199"/>
      <c r="AJ274" s="199"/>
      <c r="AK274" s="199"/>
      <c r="AL274" s="199"/>
      <c r="AM274" s="199"/>
      <c r="AN274" s="199"/>
      <c r="AO274" s="199"/>
      <c r="AP274" s="199"/>
      <c r="AQ274" s="199"/>
      <c r="AR274" s="199"/>
      <c r="AS274" s="199"/>
      <c r="AT274" s="199"/>
      <c r="AU274" s="199"/>
      <c r="AV274" s="199"/>
      <c r="AW274" s="199"/>
      <c r="AX274" s="199"/>
      <c r="AY274" s="199"/>
      <c r="AZ274" s="199"/>
      <c r="BA274" s="199"/>
      <c r="BB274" s="199"/>
      <c r="BC274" s="199"/>
      <c r="BD274" s="199"/>
      <c r="BE274" s="199"/>
      <c r="BF274" s="199"/>
      <c r="BG274" s="199"/>
      <c r="BH274" s="199"/>
      <c r="BI274" s="199"/>
      <c r="BJ274" s="199"/>
      <c r="BK274" s="199"/>
      <c r="BL274" s="199"/>
      <c r="BM274" s="199"/>
      <c r="BN274" s="199"/>
      <c r="BO274" s="199"/>
      <c r="BP274" s="199"/>
      <c r="BQ274" s="199"/>
      <c r="BR274" s="199"/>
      <c r="BS274" s="199"/>
      <c r="BT274" s="199"/>
      <c r="BU274" s="199"/>
      <c r="BV274" s="199"/>
      <c r="BW274" s="199"/>
      <c r="BX274" s="199"/>
      <c r="BY274" s="199"/>
      <c r="BZ274" s="199"/>
      <c r="CA274" s="199"/>
      <c r="CB274" s="199"/>
      <c r="CC274" s="199"/>
      <c r="CD274" s="199"/>
    </row>
    <row r="275" spans="3:82">
      <c r="C275" s="198"/>
      <c r="D275" s="198"/>
      <c r="E275" s="198"/>
      <c r="F275" s="198"/>
      <c r="G275" s="198"/>
      <c r="H275" s="198"/>
      <c r="I275" s="198"/>
      <c r="J275" s="198"/>
      <c r="K275" s="198"/>
      <c r="L275" s="198"/>
      <c r="M275" s="198"/>
      <c r="N275" s="198"/>
      <c r="O275" s="198"/>
      <c r="P275" s="198"/>
      <c r="Q275" s="198"/>
      <c r="R275" s="199"/>
      <c r="S275" s="199"/>
      <c r="T275" s="199"/>
      <c r="U275" s="199"/>
      <c r="V275" s="199"/>
      <c r="W275" s="199"/>
      <c r="X275" s="199"/>
      <c r="Y275" s="199"/>
      <c r="Z275" s="199"/>
      <c r="AA275" s="199"/>
      <c r="AB275" s="199"/>
      <c r="AC275" s="199"/>
      <c r="AD275" s="199"/>
      <c r="AE275" s="199"/>
      <c r="AF275" s="199"/>
      <c r="AG275" s="199"/>
      <c r="AH275" s="199"/>
      <c r="AI275" s="199"/>
      <c r="AJ275" s="199"/>
      <c r="AK275" s="199"/>
      <c r="AL275" s="199"/>
      <c r="AM275" s="199"/>
      <c r="AN275" s="199"/>
      <c r="AO275" s="199"/>
      <c r="AP275" s="199"/>
      <c r="AQ275" s="199"/>
      <c r="AR275" s="199"/>
      <c r="AS275" s="199"/>
      <c r="AT275" s="199"/>
      <c r="AU275" s="199"/>
      <c r="AV275" s="199"/>
      <c r="AW275" s="199"/>
      <c r="AX275" s="199"/>
      <c r="AY275" s="199"/>
      <c r="AZ275" s="199"/>
      <c r="BA275" s="199"/>
      <c r="BB275" s="199"/>
      <c r="BC275" s="199"/>
      <c r="BD275" s="199"/>
      <c r="BE275" s="199"/>
      <c r="BF275" s="199"/>
      <c r="BG275" s="199"/>
      <c r="BH275" s="199"/>
      <c r="BI275" s="199"/>
      <c r="BJ275" s="199"/>
      <c r="BK275" s="199"/>
      <c r="BL275" s="199"/>
      <c r="BM275" s="199"/>
      <c r="BN275" s="199"/>
      <c r="BO275" s="199"/>
      <c r="BP275" s="199"/>
      <c r="BQ275" s="199"/>
      <c r="BR275" s="199"/>
      <c r="BS275" s="199"/>
      <c r="BT275" s="199"/>
      <c r="BU275" s="199"/>
      <c r="BV275" s="199"/>
      <c r="BW275" s="199"/>
      <c r="BX275" s="199"/>
      <c r="BY275" s="199"/>
      <c r="BZ275" s="199"/>
      <c r="CA275" s="199"/>
      <c r="CB275" s="199"/>
      <c r="CC275" s="199"/>
      <c r="CD275" s="199"/>
    </row>
    <row r="276" spans="3:82">
      <c r="C276" s="198"/>
      <c r="D276" s="198"/>
      <c r="E276" s="198"/>
      <c r="F276" s="198"/>
      <c r="G276" s="198"/>
      <c r="H276" s="198"/>
      <c r="I276" s="198"/>
      <c r="J276" s="198"/>
      <c r="K276" s="198"/>
      <c r="L276" s="198"/>
      <c r="M276" s="198"/>
      <c r="N276" s="198"/>
      <c r="O276" s="198"/>
      <c r="P276" s="198"/>
      <c r="Q276" s="198"/>
      <c r="R276" s="199"/>
      <c r="S276" s="199"/>
      <c r="T276" s="199"/>
      <c r="U276" s="199"/>
      <c r="V276" s="199"/>
      <c r="W276" s="199"/>
      <c r="X276" s="199"/>
      <c r="Y276" s="199"/>
      <c r="Z276" s="199"/>
      <c r="AA276" s="199"/>
      <c r="AB276" s="199"/>
      <c r="AC276" s="199"/>
      <c r="AD276" s="199"/>
      <c r="AE276" s="199"/>
      <c r="AF276" s="199"/>
      <c r="AG276" s="199"/>
      <c r="AH276" s="199"/>
      <c r="AI276" s="199"/>
      <c r="AJ276" s="199"/>
      <c r="AK276" s="199"/>
      <c r="AL276" s="199"/>
      <c r="AM276" s="199"/>
      <c r="AN276" s="199"/>
      <c r="AO276" s="199"/>
      <c r="AP276" s="199"/>
      <c r="AQ276" s="199"/>
      <c r="AR276" s="199"/>
      <c r="AS276" s="199"/>
      <c r="AT276" s="199"/>
      <c r="AU276" s="199"/>
      <c r="AV276" s="199"/>
      <c r="AW276" s="199"/>
      <c r="AX276" s="199"/>
      <c r="AY276" s="199"/>
      <c r="AZ276" s="199"/>
      <c r="BA276" s="199"/>
      <c r="BB276" s="199"/>
      <c r="BC276" s="199"/>
      <c r="BD276" s="199"/>
      <c r="BE276" s="199"/>
      <c r="BF276" s="199"/>
      <c r="BG276" s="199"/>
      <c r="BH276" s="199"/>
      <c r="BI276" s="199"/>
      <c r="BJ276" s="199"/>
      <c r="BK276" s="199"/>
      <c r="BL276" s="199"/>
      <c r="BM276" s="199"/>
      <c r="BN276" s="199"/>
      <c r="BO276" s="199"/>
      <c r="BP276" s="199"/>
      <c r="BQ276" s="199"/>
      <c r="BR276" s="199"/>
      <c r="BS276" s="199"/>
      <c r="BT276" s="199"/>
      <c r="BU276" s="199"/>
      <c r="BV276" s="199"/>
      <c r="BW276" s="199"/>
      <c r="BX276" s="199"/>
      <c r="BY276" s="199"/>
      <c r="BZ276" s="199"/>
      <c r="CA276" s="199"/>
      <c r="CB276" s="199"/>
      <c r="CC276" s="199"/>
      <c r="CD276" s="199"/>
    </row>
    <row r="277" spans="3:82">
      <c r="C277" s="198"/>
      <c r="D277" s="198"/>
      <c r="E277" s="198"/>
      <c r="F277" s="198"/>
      <c r="G277" s="198"/>
      <c r="H277" s="198"/>
      <c r="I277" s="198"/>
      <c r="J277" s="198"/>
      <c r="K277" s="198"/>
      <c r="L277" s="198"/>
      <c r="M277" s="198"/>
      <c r="N277" s="198"/>
      <c r="O277" s="198"/>
      <c r="P277" s="198"/>
      <c r="Q277" s="198"/>
      <c r="R277" s="199"/>
      <c r="S277" s="199"/>
      <c r="T277" s="199"/>
      <c r="U277" s="199"/>
      <c r="V277" s="199"/>
      <c r="W277" s="199"/>
      <c r="X277" s="199"/>
      <c r="Y277" s="199"/>
      <c r="Z277" s="199"/>
      <c r="AA277" s="199"/>
      <c r="AB277" s="199"/>
      <c r="AC277" s="199"/>
      <c r="AD277" s="199"/>
      <c r="AE277" s="199"/>
      <c r="AF277" s="199"/>
      <c r="AG277" s="199"/>
      <c r="AH277" s="199"/>
      <c r="AI277" s="199"/>
      <c r="AJ277" s="199"/>
      <c r="AK277" s="199"/>
      <c r="AL277" s="199"/>
      <c r="AM277" s="199"/>
      <c r="AN277" s="199"/>
      <c r="AO277" s="199"/>
      <c r="AP277" s="199"/>
      <c r="AQ277" s="199"/>
      <c r="AR277" s="199"/>
      <c r="AS277" s="199"/>
      <c r="AT277" s="199"/>
      <c r="AU277" s="199"/>
      <c r="AV277" s="199"/>
      <c r="AW277" s="199"/>
      <c r="AX277" s="199"/>
      <c r="AY277" s="199"/>
      <c r="AZ277" s="199"/>
      <c r="BA277" s="199"/>
      <c r="BB277" s="199"/>
      <c r="BC277" s="199"/>
      <c r="BD277" s="199"/>
      <c r="BE277" s="199"/>
      <c r="BF277" s="199"/>
      <c r="BG277" s="199"/>
      <c r="BH277" s="199"/>
      <c r="BI277" s="199"/>
      <c r="BJ277" s="199"/>
      <c r="BK277" s="199"/>
      <c r="BL277" s="199"/>
      <c r="BM277" s="199"/>
      <c r="BN277" s="199"/>
      <c r="BO277" s="199"/>
      <c r="BP277" s="199"/>
      <c r="BQ277" s="199"/>
      <c r="BR277" s="199"/>
      <c r="BS277" s="199"/>
      <c r="BT277" s="199"/>
      <c r="BU277" s="199"/>
      <c r="BV277" s="199"/>
      <c r="BW277" s="199"/>
      <c r="BX277" s="199"/>
      <c r="BY277" s="199"/>
      <c r="BZ277" s="199"/>
      <c r="CA277" s="199"/>
      <c r="CB277" s="199"/>
      <c r="CC277" s="199"/>
      <c r="CD277" s="199"/>
    </row>
    <row r="278" spans="3:82">
      <c r="C278" s="198"/>
      <c r="D278" s="198"/>
      <c r="E278" s="198"/>
      <c r="F278" s="198"/>
      <c r="G278" s="198"/>
      <c r="H278" s="198"/>
      <c r="I278" s="198"/>
      <c r="J278" s="198"/>
      <c r="K278" s="198"/>
      <c r="L278" s="198"/>
      <c r="M278" s="198"/>
      <c r="N278" s="198"/>
      <c r="O278" s="198"/>
      <c r="P278" s="198"/>
      <c r="Q278" s="198"/>
      <c r="R278" s="199"/>
      <c r="S278" s="199"/>
      <c r="T278" s="199"/>
      <c r="U278" s="199"/>
      <c r="V278" s="199"/>
      <c r="W278" s="199"/>
      <c r="X278" s="199"/>
      <c r="Y278" s="199"/>
      <c r="Z278" s="199"/>
      <c r="AA278" s="199"/>
      <c r="AB278" s="199"/>
      <c r="AC278" s="199"/>
      <c r="AD278" s="199"/>
      <c r="AE278" s="199"/>
      <c r="AF278" s="199"/>
      <c r="AG278" s="199"/>
      <c r="AH278" s="199"/>
      <c r="AI278" s="199"/>
      <c r="AJ278" s="199"/>
      <c r="AK278" s="199"/>
      <c r="AL278" s="199"/>
      <c r="AM278" s="199"/>
      <c r="AN278" s="199"/>
      <c r="AO278" s="199"/>
      <c r="AP278" s="199"/>
      <c r="AQ278" s="199"/>
      <c r="AR278" s="199"/>
      <c r="AS278" s="199"/>
      <c r="AT278" s="199"/>
      <c r="AU278" s="199"/>
      <c r="AV278" s="199"/>
      <c r="AW278" s="199"/>
      <c r="AX278" s="199"/>
      <c r="AY278" s="199"/>
      <c r="AZ278" s="199"/>
      <c r="BA278" s="199"/>
      <c r="BB278" s="199"/>
      <c r="BC278" s="199"/>
      <c r="BD278" s="199"/>
      <c r="BE278" s="199"/>
      <c r="BF278" s="199"/>
      <c r="BG278" s="199"/>
      <c r="BH278" s="199"/>
      <c r="BI278" s="199"/>
      <c r="BJ278" s="199"/>
      <c r="BK278" s="199"/>
      <c r="BL278" s="199"/>
      <c r="BM278" s="199"/>
      <c r="BN278" s="199"/>
      <c r="BO278" s="199"/>
      <c r="BP278" s="199"/>
      <c r="BQ278" s="199"/>
      <c r="BR278" s="199"/>
      <c r="BS278" s="199"/>
      <c r="BT278" s="199"/>
      <c r="BU278" s="199"/>
      <c r="BV278" s="199"/>
      <c r="BW278" s="199"/>
      <c r="BX278" s="199"/>
      <c r="BY278" s="199"/>
      <c r="BZ278" s="199"/>
      <c r="CA278" s="199"/>
      <c r="CB278" s="199"/>
      <c r="CC278" s="199"/>
      <c r="CD278" s="199"/>
    </row>
    <row r="279" spans="3:82">
      <c r="C279" s="198"/>
      <c r="D279" s="198"/>
      <c r="E279" s="198"/>
      <c r="F279" s="198"/>
      <c r="G279" s="198"/>
      <c r="H279" s="198"/>
      <c r="I279" s="198"/>
      <c r="J279" s="198"/>
      <c r="K279" s="198"/>
      <c r="L279" s="198"/>
      <c r="M279" s="198"/>
      <c r="N279" s="198"/>
      <c r="O279" s="198"/>
      <c r="P279" s="198"/>
      <c r="Q279" s="198"/>
      <c r="R279" s="199"/>
      <c r="S279" s="199"/>
      <c r="T279" s="199"/>
      <c r="U279" s="199"/>
      <c r="V279" s="199"/>
      <c r="W279" s="199"/>
      <c r="X279" s="199"/>
      <c r="Y279" s="199"/>
      <c r="Z279" s="199"/>
      <c r="AA279" s="199"/>
      <c r="AB279" s="199"/>
      <c r="AC279" s="199"/>
      <c r="AD279" s="199"/>
      <c r="AE279" s="199"/>
      <c r="AF279" s="199"/>
      <c r="AG279" s="199"/>
      <c r="AH279" s="199"/>
      <c r="AI279" s="199"/>
      <c r="AJ279" s="199"/>
      <c r="AK279" s="199"/>
      <c r="AL279" s="199"/>
      <c r="AM279" s="199"/>
      <c r="AN279" s="199"/>
      <c r="AO279" s="199"/>
      <c r="AP279" s="199"/>
      <c r="AQ279" s="199"/>
      <c r="AR279" s="199"/>
      <c r="AS279" s="199"/>
      <c r="AT279" s="199"/>
      <c r="AU279" s="199"/>
      <c r="AV279" s="199"/>
      <c r="AW279" s="199"/>
      <c r="AX279" s="199"/>
      <c r="AY279" s="199"/>
      <c r="AZ279" s="199"/>
      <c r="BA279" s="199"/>
      <c r="BB279" s="199"/>
      <c r="BC279" s="199"/>
      <c r="BD279" s="199"/>
      <c r="BE279" s="199"/>
      <c r="BF279" s="199"/>
      <c r="BG279" s="199"/>
      <c r="BH279" s="199"/>
      <c r="BI279" s="199"/>
      <c r="BJ279" s="199"/>
      <c r="BK279" s="199"/>
      <c r="BL279" s="199"/>
      <c r="BM279" s="199"/>
      <c r="BN279" s="199"/>
      <c r="BO279" s="199"/>
      <c r="BP279" s="199"/>
      <c r="BQ279" s="199"/>
      <c r="BR279" s="199"/>
      <c r="BS279" s="199"/>
      <c r="BT279" s="199"/>
      <c r="BU279" s="199"/>
      <c r="BV279" s="199"/>
      <c r="BW279" s="199"/>
      <c r="BX279" s="199"/>
      <c r="BY279" s="199"/>
      <c r="BZ279" s="199"/>
      <c r="CA279" s="199"/>
      <c r="CB279" s="199"/>
      <c r="CC279" s="199"/>
      <c r="CD279" s="199"/>
    </row>
    <row r="280" spans="3:82">
      <c r="C280" s="198"/>
      <c r="D280" s="198"/>
      <c r="E280" s="198"/>
      <c r="F280" s="198"/>
      <c r="G280" s="198"/>
      <c r="H280" s="198"/>
      <c r="I280" s="198"/>
      <c r="J280" s="198"/>
      <c r="K280" s="198"/>
      <c r="L280" s="198"/>
      <c r="M280" s="198"/>
      <c r="N280" s="198"/>
      <c r="O280" s="198"/>
      <c r="P280" s="198"/>
      <c r="Q280" s="198"/>
      <c r="R280" s="199"/>
      <c r="S280" s="199"/>
      <c r="T280" s="199"/>
      <c r="U280" s="199"/>
      <c r="V280" s="199"/>
      <c r="W280" s="199"/>
      <c r="X280" s="199"/>
      <c r="Y280" s="199"/>
      <c r="Z280" s="199"/>
      <c r="AA280" s="199"/>
      <c r="AB280" s="199"/>
      <c r="AC280" s="199"/>
      <c r="AD280" s="199"/>
      <c r="AE280" s="199"/>
      <c r="AF280" s="199"/>
      <c r="AG280" s="199"/>
      <c r="AH280" s="199"/>
      <c r="AI280" s="199"/>
      <c r="AJ280" s="199"/>
      <c r="AK280" s="199"/>
      <c r="AL280" s="199"/>
      <c r="AM280" s="199"/>
      <c r="AN280" s="199"/>
      <c r="AO280" s="199"/>
      <c r="AP280" s="199"/>
      <c r="AQ280" s="199"/>
      <c r="AR280" s="199"/>
      <c r="AS280" s="199"/>
      <c r="AT280" s="199"/>
      <c r="AU280" s="199"/>
      <c r="AV280" s="199"/>
      <c r="AW280" s="199"/>
      <c r="AX280" s="199"/>
      <c r="AY280" s="199"/>
      <c r="AZ280" s="199"/>
      <c r="BA280" s="199"/>
      <c r="BB280" s="199"/>
      <c r="BC280" s="199"/>
      <c r="BD280" s="199"/>
      <c r="BE280" s="199"/>
      <c r="BF280" s="199"/>
      <c r="BG280" s="199"/>
      <c r="BH280" s="199"/>
      <c r="BI280" s="199"/>
      <c r="BJ280" s="199"/>
      <c r="BK280" s="199"/>
      <c r="BL280" s="199"/>
      <c r="BM280" s="199"/>
      <c r="BN280" s="199"/>
      <c r="BO280" s="199"/>
      <c r="BP280" s="199"/>
      <c r="BQ280" s="199"/>
      <c r="BR280" s="199"/>
      <c r="BS280" s="199"/>
      <c r="BT280" s="199"/>
      <c r="BU280" s="199"/>
      <c r="BV280" s="199"/>
      <c r="BW280" s="199"/>
      <c r="BX280" s="199"/>
      <c r="BY280" s="199"/>
      <c r="BZ280" s="199"/>
      <c r="CA280" s="199"/>
      <c r="CB280" s="199"/>
      <c r="CC280" s="199"/>
      <c r="CD280" s="199"/>
    </row>
    <row r="281" spans="3:82">
      <c r="C281" s="198"/>
      <c r="D281" s="198"/>
      <c r="E281" s="198"/>
      <c r="F281" s="198"/>
      <c r="G281" s="198"/>
      <c r="H281" s="198"/>
      <c r="I281" s="198"/>
      <c r="J281" s="198"/>
      <c r="K281" s="198"/>
      <c r="L281" s="198"/>
      <c r="M281" s="198"/>
      <c r="N281" s="198"/>
      <c r="O281" s="198"/>
      <c r="P281" s="198"/>
      <c r="Q281" s="198"/>
      <c r="R281" s="199"/>
      <c r="S281" s="199"/>
      <c r="T281" s="199"/>
      <c r="U281" s="199"/>
      <c r="V281" s="199"/>
      <c r="W281" s="199"/>
      <c r="X281" s="199"/>
      <c r="Y281" s="199"/>
      <c r="Z281" s="199"/>
      <c r="AA281" s="199"/>
      <c r="AB281" s="199"/>
      <c r="AC281" s="199"/>
      <c r="AD281" s="199"/>
      <c r="AE281" s="199"/>
      <c r="AF281" s="199"/>
      <c r="AG281" s="199"/>
      <c r="AH281" s="199"/>
      <c r="AI281" s="199"/>
      <c r="AJ281" s="199"/>
      <c r="AK281" s="199"/>
      <c r="AL281" s="199"/>
      <c r="AM281" s="199"/>
      <c r="AN281" s="199"/>
      <c r="AO281" s="199"/>
      <c r="AP281" s="199"/>
      <c r="AQ281" s="199"/>
      <c r="AR281" s="199"/>
      <c r="AS281" s="199"/>
      <c r="AT281" s="199"/>
      <c r="AU281" s="199"/>
      <c r="AV281" s="199"/>
      <c r="AW281" s="199"/>
      <c r="AX281" s="199"/>
      <c r="AY281" s="199"/>
      <c r="AZ281" s="199"/>
      <c r="BA281" s="199"/>
      <c r="BB281" s="199"/>
      <c r="BC281" s="199"/>
      <c r="BD281" s="199"/>
      <c r="BE281" s="199"/>
      <c r="BF281" s="199"/>
      <c r="BG281" s="199"/>
      <c r="BH281" s="199"/>
      <c r="BI281" s="199"/>
      <c r="BJ281" s="199"/>
      <c r="BK281" s="199"/>
      <c r="BL281" s="199"/>
      <c r="BM281" s="199"/>
      <c r="BN281" s="199"/>
      <c r="BO281" s="199"/>
      <c r="BP281" s="199"/>
      <c r="BQ281" s="199"/>
      <c r="BR281" s="199"/>
      <c r="BS281" s="199"/>
      <c r="BT281" s="199"/>
      <c r="BU281" s="199"/>
      <c r="BV281" s="199"/>
      <c r="BW281" s="199"/>
      <c r="BX281" s="199"/>
      <c r="BY281" s="199"/>
      <c r="BZ281" s="199"/>
      <c r="CA281" s="199"/>
      <c r="CB281" s="199"/>
      <c r="CC281" s="199"/>
      <c r="CD281" s="199"/>
    </row>
    <row r="282" spans="3:82">
      <c r="C282" s="198"/>
      <c r="D282" s="198"/>
      <c r="E282" s="198"/>
      <c r="F282" s="198"/>
      <c r="G282" s="198"/>
      <c r="H282" s="198"/>
      <c r="I282" s="198"/>
      <c r="J282" s="198"/>
      <c r="K282" s="198"/>
      <c r="L282" s="198"/>
      <c r="M282" s="198"/>
      <c r="N282" s="198"/>
      <c r="O282" s="198"/>
      <c r="P282" s="198"/>
      <c r="Q282" s="198"/>
      <c r="R282" s="199"/>
      <c r="S282" s="199"/>
      <c r="T282" s="199"/>
      <c r="U282" s="199"/>
      <c r="V282" s="199"/>
      <c r="W282" s="199"/>
      <c r="X282" s="199"/>
      <c r="Y282" s="199"/>
      <c r="Z282" s="199"/>
      <c r="AA282" s="199"/>
      <c r="AB282" s="199"/>
      <c r="AC282" s="199"/>
      <c r="AD282" s="199"/>
      <c r="AE282" s="199"/>
      <c r="AF282" s="199"/>
      <c r="AG282" s="199"/>
      <c r="AH282" s="199"/>
      <c r="AI282" s="199"/>
      <c r="AJ282" s="199"/>
      <c r="AK282" s="199"/>
      <c r="AL282" s="199"/>
      <c r="AM282" s="199"/>
      <c r="AN282" s="199"/>
      <c r="AO282" s="199"/>
      <c r="AP282" s="199"/>
      <c r="AQ282" s="199"/>
      <c r="AR282" s="199"/>
      <c r="AS282" s="199"/>
      <c r="AT282" s="199"/>
      <c r="AU282" s="199"/>
      <c r="AV282" s="199"/>
      <c r="AW282" s="199"/>
      <c r="AX282" s="199"/>
      <c r="AY282" s="199"/>
      <c r="AZ282" s="199"/>
      <c r="BA282" s="199"/>
      <c r="BB282" s="199"/>
      <c r="BC282" s="199"/>
      <c r="BD282" s="199"/>
      <c r="BE282" s="199"/>
      <c r="BF282" s="199"/>
      <c r="BG282" s="199"/>
      <c r="BH282" s="199"/>
      <c r="BI282" s="199"/>
      <c r="BJ282" s="199"/>
      <c r="BK282" s="199"/>
      <c r="BL282" s="199"/>
      <c r="BM282" s="199"/>
      <c r="BN282" s="199"/>
      <c r="BO282" s="199"/>
      <c r="BP282" s="199"/>
      <c r="BQ282" s="199"/>
      <c r="BR282" s="199"/>
      <c r="BS282" s="199"/>
      <c r="BT282" s="199"/>
      <c r="BU282" s="199"/>
      <c r="BV282" s="199"/>
      <c r="BW282" s="199"/>
      <c r="BX282" s="199"/>
      <c r="BY282" s="199"/>
      <c r="BZ282" s="199"/>
      <c r="CA282" s="199"/>
      <c r="CB282" s="199"/>
      <c r="CC282" s="199"/>
      <c r="CD282" s="199"/>
    </row>
    <row r="283" spans="3:82">
      <c r="C283" s="198"/>
      <c r="D283" s="198"/>
      <c r="E283" s="198"/>
      <c r="F283" s="198"/>
      <c r="G283" s="198"/>
      <c r="H283" s="198"/>
      <c r="I283" s="198"/>
      <c r="J283" s="198"/>
      <c r="K283" s="198"/>
      <c r="L283" s="198"/>
      <c r="M283" s="198"/>
      <c r="N283" s="198"/>
      <c r="O283" s="198"/>
      <c r="P283" s="198"/>
      <c r="Q283" s="198"/>
      <c r="R283" s="199"/>
      <c r="S283" s="199"/>
      <c r="T283" s="199"/>
      <c r="U283" s="199"/>
      <c r="V283" s="199"/>
      <c r="W283" s="199"/>
      <c r="X283" s="199"/>
      <c r="Y283" s="199"/>
      <c r="Z283" s="199"/>
      <c r="AA283" s="199"/>
      <c r="AB283" s="199"/>
      <c r="AC283" s="199"/>
      <c r="AD283" s="199"/>
      <c r="AE283" s="199"/>
      <c r="AF283" s="199"/>
      <c r="AG283" s="199"/>
      <c r="AH283" s="199"/>
      <c r="AI283" s="199"/>
      <c r="AJ283" s="199"/>
      <c r="AK283" s="199"/>
      <c r="AL283" s="199"/>
      <c r="AM283" s="199"/>
      <c r="AN283" s="199"/>
      <c r="AO283" s="199"/>
      <c r="AP283" s="199"/>
      <c r="AQ283" s="199"/>
      <c r="AR283" s="199"/>
      <c r="AS283" s="199"/>
      <c r="AT283" s="199"/>
      <c r="AU283" s="199"/>
      <c r="AV283" s="199"/>
      <c r="AW283" s="199"/>
      <c r="AX283" s="199"/>
      <c r="AY283" s="199"/>
      <c r="AZ283" s="199"/>
      <c r="BA283" s="199"/>
      <c r="BB283" s="199"/>
      <c r="BC283" s="199"/>
      <c r="BD283" s="199"/>
      <c r="BE283" s="199"/>
      <c r="BF283" s="199"/>
      <c r="BG283" s="199"/>
      <c r="BH283" s="199"/>
      <c r="BI283" s="199"/>
      <c r="BJ283" s="199"/>
      <c r="BK283" s="199"/>
      <c r="BL283" s="199"/>
      <c r="BM283" s="199"/>
      <c r="BN283" s="199"/>
      <c r="BO283" s="199"/>
      <c r="BP283" s="199"/>
      <c r="BQ283" s="199"/>
      <c r="BR283" s="199"/>
      <c r="BS283" s="199"/>
      <c r="BT283" s="199"/>
      <c r="BU283" s="199"/>
      <c r="BV283" s="199"/>
      <c r="BW283" s="199"/>
      <c r="BX283" s="199"/>
      <c r="BY283" s="199"/>
      <c r="BZ283" s="199"/>
      <c r="CA283" s="199"/>
      <c r="CB283" s="199"/>
      <c r="CC283" s="199"/>
      <c r="CD283" s="199"/>
    </row>
    <row r="284" spans="3:82">
      <c r="C284" s="198"/>
      <c r="D284" s="198"/>
      <c r="E284" s="198"/>
      <c r="F284" s="198"/>
      <c r="G284" s="198"/>
      <c r="H284" s="198"/>
      <c r="I284" s="198"/>
      <c r="J284" s="198"/>
      <c r="K284" s="198"/>
      <c r="L284" s="198"/>
      <c r="M284" s="198"/>
      <c r="N284" s="198"/>
      <c r="O284" s="198"/>
      <c r="P284" s="198"/>
      <c r="Q284" s="198"/>
      <c r="R284" s="199"/>
      <c r="S284" s="199"/>
      <c r="T284" s="199"/>
      <c r="U284" s="199"/>
      <c r="V284" s="199"/>
      <c r="W284" s="199"/>
      <c r="X284" s="199"/>
      <c r="Y284" s="199"/>
      <c r="Z284" s="199"/>
      <c r="AA284" s="199"/>
      <c r="AB284" s="199"/>
      <c r="AC284" s="199"/>
      <c r="AD284" s="199"/>
      <c r="AE284" s="199"/>
      <c r="AF284" s="199"/>
      <c r="AG284" s="199"/>
      <c r="AH284" s="199"/>
      <c r="AI284" s="199"/>
      <c r="AJ284" s="199"/>
      <c r="AK284" s="199"/>
      <c r="AL284" s="199"/>
      <c r="AM284" s="199"/>
      <c r="AN284" s="199"/>
      <c r="AO284" s="199"/>
      <c r="AP284" s="199"/>
      <c r="AQ284" s="199"/>
      <c r="AR284" s="199"/>
      <c r="AS284" s="199"/>
      <c r="AT284" s="199"/>
      <c r="AU284" s="199"/>
      <c r="AV284" s="199"/>
      <c r="AW284" s="199"/>
      <c r="AX284" s="199"/>
      <c r="AY284" s="199"/>
      <c r="AZ284" s="199"/>
      <c r="BA284" s="199"/>
      <c r="BB284" s="199"/>
      <c r="BC284" s="199"/>
      <c r="BD284" s="199"/>
      <c r="BE284" s="199"/>
      <c r="BF284" s="199"/>
      <c r="BG284" s="199"/>
      <c r="BH284" s="199"/>
      <c r="BI284" s="199"/>
      <c r="BJ284" s="199"/>
      <c r="BK284" s="199"/>
      <c r="BL284" s="199"/>
      <c r="BM284" s="199"/>
      <c r="BN284" s="199"/>
      <c r="BO284" s="199"/>
      <c r="BP284" s="199"/>
      <c r="BQ284" s="199"/>
      <c r="BR284" s="199"/>
      <c r="BS284" s="199"/>
      <c r="BT284" s="199"/>
      <c r="BU284" s="199"/>
      <c r="BV284" s="199"/>
      <c r="BW284" s="199"/>
      <c r="BX284" s="199"/>
      <c r="BY284" s="199"/>
      <c r="BZ284" s="199"/>
      <c r="CA284" s="199"/>
      <c r="CB284" s="199"/>
      <c r="CC284" s="199"/>
      <c r="CD284" s="199"/>
    </row>
    <row r="285" spans="3:82">
      <c r="C285" s="198"/>
      <c r="D285" s="198"/>
      <c r="E285" s="198"/>
      <c r="F285" s="198"/>
      <c r="G285" s="198"/>
      <c r="H285" s="198"/>
      <c r="I285" s="198"/>
      <c r="J285" s="198"/>
      <c r="K285" s="198"/>
      <c r="L285" s="198"/>
      <c r="M285" s="198"/>
      <c r="N285" s="198"/>
      <c r="O285" s="198"/>
      <c r="P285" s="198"/>
      <c r="Q285" s="198"/>
      <c r="R285" s="199"/>
      <c r="S285" s="199"/>
      <c r="T285" s="199"/>
      <c r="U285" s="199"/>
      <c r="V285" s="199"/>
      <c r="W285" s="199"/>
      <c r="X285" s="199"/>
      <c r="Y285" s="199"/>
      <c r="Z285" s="199"/>
      <c r="AA285" s="199"/>
      <c r="AB285" s="199"/>
      <c r="AC285" s="199"/>
      <c r="AD285" s="199"/>
      <c r="AE285" s="199"/>
      <c r="AF285" s="199"/>
      <c r="AG285" s="199"/>
      <c r="AH285" s="199"/>
      <c r="AI285" s="199"/>
      <c r="AJ285" s="199"/>
      <c r="AK285" s="199"/>
      <c r="AL285" s="199"/>
      <c r="AM285" s="199"/>
      <c r="AN285" s="199"/>
      <c r="AO285" s="199"/>
      <c r="AP285" s="199"/>
      <c r="AQ285" s="199"/>
      <c r="AR285" s="199"/>
      <c r="AS285" s="199"/>
      <c r="AT285" s="199"/>
      <c r="AU285" s="199"/>
      <c r="AV285" s="199"/>
      <c r="AW285" s="199"/>
      <c r="AX285" s="199"/>
      <c r="AY285" s="199"/>
      <c r="AZ285" s="199"/>
      <c r="BA285" s="199"/>
      <c r="BB285" s="199"/>
      <c r="BC285" s="199"/>
      <c r="BD285" s="199"/>
      <c r="BE285" s="199"/>
      <c r="BF285" s="199"/>
      <c r="BG285" s="199"/>
      <c r="BH285" s="199"/>
      <c r="BI285" s="199"/>
      <c r="BJ285" s="199"/>
      <c r="BK285" s="199"/>
      <c r="BL285" s="199"/>
      <c r="BM285" s="199"/>
      <c r="BN285" s="199"/>
      <c r="BO285" s="199"/>
      <c r="BP285" s="199"/>
      <c r="BQ285" s="199"/>
      <c r="BR285" s="199"/>
      <c r="BS285" s="199"/>
      <c r="BT285" s="199"/>
      <c r="BU285" s="199"/>
      <c r="BV285" s="199"/>
      <c r="BW285" s="199"/>
      <c r="BX285" s="199"/>
      <c r="BY285" s="199"/>
      <c r="BZ285" s="199"/>
      <c r="CA285" s="199"/>
      <c r="CB285" s="199"/>
      <c r="CC285" s="199"/>
      <c r="CD285" s="199"/>
    </row>
    <row r="286" spans="3:82">
      <c r="C286" s="198"/>
      <c r="D286" s="198"/>
      <c r="E286" s="198"/>
      <c r="F286" s="198"/>
      <c r="G286" s="198"/>
      <c r="H286" s="198"/>
      <c r="I286" s="198"/>
      <c r="J286" s="198"/>
      <c r="K286" s="198"/>
      <c r="L286" s="198"/>
      <c r="M286" s="198"/>
      <c r="N286" s="198"/>
      <c r="O286" s="198"/>
      <c r="P286" s="198"/>
      <c r="Q286" s="198"/>
      <c r="R286" s="199"/>
      <c r="S286" s="199"/>
      <c r="T286" s="199"/>
      <c r="U286" s="199"/>
      <c r="V286" s="199"/>
      <c r="W286" s="199"/>
      <c r="X286" s="199"/>
      <c r="Y286" s="199"/>
      <c r="Z286" s="199"/>
      <c r="AA286" s="199"/>
      <c r="AB286" s="199"/>
      <c r="AC286" s="199"/>
      <c r="AD286" s="199"/>
      <c r="AE286" s="199"/>
      <c r="AF286" s="199"/>
      <c r="AG286" s="199"/>
      <c r="AH286" s="199"/>
      <c r="AI286" s="199"/>
      <c r="AJ286" s="199"/>
      <c r="AK286" s="199"/>
      <c r="AL286" s="199"/>
      <c r="AM286" s="199"/>
      <c r="AN286" s="199"/>
      <c r="AO286" s="199"/>
      <c r="AP286" s="199"/>
      <c r="AQ286" s="199"/>
      <c r="AR286" s="199"/>
      <c r="AS286" s="199"/>
      <c r="AT286" s="199"/>
      <c r="AU286" s="199"/>
      <c r="AV286" s="199"/>
      <c r="AW286" s="199"/>
      <c r="AX286" s="199"/>
      <c r="AY286" s="199"/>
      <c r="AZ286" s="199"/>
      <c r="BA286" s="199"/>
      <c r="BB286" s="199"/>
      <c r="BC286" s="199"/>
      <c r="BD286" s="199"/>
      <c r="BE286" s="199"/>
      <c r="BF286" s="199"/>
      <c r="BG286" s="199"/>
      <c r="BH286" s="199"/>
      <c r="BI286" s="199"/>
      <c r="BJ286" s="199"/>
      <c r="BK286" s="199"/>
      <c r="BL286" s="199"/>
      <c r="BM286" s="199"/>
      <c r="BN286" s="199"/>
      <c r="BO286" s="199"/>
      <c r="BP286" s="199"/>
      <c r="BQ286" s="199"/>
      <c r="BR286" s="199"/>
      <c r="BS286" s="199"/>
      <c r="BT286" s="199"/>
      <c r="BU286" s="199"/>
      <c r="BV286" s="199"/>
      <c r="BW286" s="199"/>
      <c r="BX286" s="199"/>
      <c r="BY286" s="199"/>
      <c r="BZ286" s="199"/>
      <c r="CA286" s="199"/>
      <c r="CB286" s="199"/>
      <c r="CC286" s="199"/>
      <c r="CD286" s="199"/>
    </row>
    <row r="287" spans="3:82">
      <c r="C287" s="198"/>
      <c r="D287" s="198"/>
      <c r="E287" s="198"/>
      <c r="F287" s="198"/>
      <c r="G287" s="198"/>
      <c r="H287" s="198"/>
      <c r="I287" s="198"/>
      <c r="J287" s="198"/>
      <c r="K287" s="198"/>
      <c r="L287" s="198"/>
      <c r="M287" s="198"/>
      <c r="N287" s="198"/>
      <c r="O287" s="198"/>
      <c r="P287" s="198"/>
      <c r="Q287" s="198"/>
      <c r="R287" s="199"/>
      <c r="S287" s="199"/>
      <c r="T287" s="199"/>
      <c r="U287" s="199"/>
      <c r="V287" s="199"/>
      <c r="W287" s="199"/>
      <c r="X287" s="199"/>
      <c r="Y287" s="199"/>
      <c r="Z287" s="199"/>
      <c r="AA287" s="199"/>
      <c r="AB287" s="199"/>
      <c r="AC287" s="199"/>
      <c r="AD287" s="199"/>
      <c r="AE287" s="199"/>
      <c r="AF287" s="199"/>
      <c r="AG287" s="199"/>
      <c r="AH287" s="199"/>
      <c r="AI287" s="199"/>
      <c r="AJ287" s="199"/>
      <c r="AK287" s="199"/>
      <c r="AL287" s="199"/>
      <c r="AM287" s="199"/>
      <c r="AN287" s="199"/>
      <c r="AO287" s="199"/>
      <c r="AP287" s="199"/>
      <c r="AQ287" s="199"/>
      <c r="AR287" s="199"/>
      <c r="AS287" s="199"/>
      <c r="AT287" s="199"/>
      <c r="AU287" s="199"/>
      <c r="AV287" s="199"/>
      <c r="AW287" s="199"/>
      <c r="AX287" s="199"/>
      <c r="AY287" s="199"/>
      <c r="AZ287" s="199"/>
      <c r="BA287" s="199"/>
      <c r="BB287" s="199"/>
      <c r="BC287" s="199"/>
      <c r="BD287" s="199"/>
      <c r="BE287" s="199"/>
      <c r="BF287" s="199"/>
      <c r="BG287" s="199"/>
      <c r="BH287" s="199"/>
      <c r="BI287" s="199"/>
      <c r="BJ287" s="199"/>
      <c r="BK287" s="199"/>
      <c r="BL287" s="199"/>
      <c r="BM287" s="199"/>
      <c r="BN287" s="199"/>
      <c r="BO287" s="199"/>
      <c r="BP287" s="199"/>
      <c r="BQ287" s="199"/>
      <c r="BR287" s="199"/>
      <c r="BS287" s="199"/>
      <c r="BT287" s="199"/>
      <c r="BU287" s="199"/>
      <c r="BV287" s="199"/>
      <c r="BW287" s="199"/>
      <c r="BX287" s="199"/>
      <c r="BY287" s="199"/>
      <c r="BZ287" s="199"/>
      <c r="CA287" s="199"/>
      <c r="CB287" s="199"/>
      <c r="CC287" s="199"/>
      <c r="CD287" s="199"/>
    </row>
    <row r="288" spans="3:82">
      <c r="C288" s="198"/>
      <c r="D288" s="198"/>
      <c r="E288" s="198"/>
      <c r="F288" s="198"/>
      <c r="G288" s="198"/>
      <c r="H288" s="198"/>
      <c r="I288" s="198"/>
      <c r="J288" s="198"/>
      <c r="K288" s="198"/>
      <c r="L288" s="198"/>
      <c r="M288" s="198"/>
      <c r="N288" s="198"/>
      <c r="O288" s="198"/>
      <c r="P288" s="198"/>
      <c r="Q288" s="198"/>
      <c r="R288" s="199"/>
      <c r="S288" s="199"/>
      <c r="T288" s="199"/>
      <c r="U288" s="199"/>
      <c r="V288" s="199"/>
      <c r="W288" s="199"/>
      <c r="X288" s="199"/>
      <c r="Y288" s="199"/>
      <c r="Z288" s="199"/>
      <c r="AA288" s="199"/>
      <c r="AB288" s="199"/>
      <c r="AC288" s="199"/>
      <c r="AD288" s="199"/>
      <c r="AE288" s="199"/>
      <c r="AF288" s="199"/>
      <c r="AG288" s="199"/>
      <c r="AH288" s="199"/>
      <c r="AI288" s="199"/>
      <c r="AJ288" s="199"/>
      <c r="AK288" s="199"/>
      <c r="AL288" s="199"/>
      <c r="AM288" s="199"/>
      <c r="AN288" s="199"/>
      <c r="AO288" s="199"/>
      <c r="AP288" s="199"/>
      <c r="AQ288" s="199"/>
      <c r="AR288" s="199"/>
      <c r="AS288" s="199"/>
      <c r="AT288" s="199"/>
      <c r="AU288" s="199"/>
      <c r="AV288" s="199"/>
      <c r="AW288" s="199"/>
      <c r="AX288" s="199"/>
      <c r="AY288" s="199"/>
      <c r="AZ288" s="199"/>
      <c r="BA288" s="199"/>
      <c r="BB288" s="199"/>
      <c r="BC288" s="199"/>
      <c r="BD288" s="199"/>
      <c r="BE288" s="199"/>
      <c r="BF288" s="199"/>
      <c r="BG288" s="199"/>
      <c r="BH288" s="199"/>
      <c r="BI288" s="199"/>
      <c r="BJ288" s="199"/>
      <c r="BK288" s="199"/>
      <c r="BL288" s="199"/>
      <c r="BM288" s="199"/>
      <c r="BN288" s="199"/>
      <c r="BO288" s="199"/>
      <c r="BP288" s="199"/>
      <c r="BQ288" s="199"/>
      <c r="BR288" s="199"/>
      <c r="BS288" s="199"/>
      <c r="BT288" s="199"/>
      <c r="BU288" s="199"/>
      <c r="BV288" s="199"/>
      <c r="BW288" s="199"/>
      <c r="BX288" s="199"/>
      <c r="BY288" s="199"/>
      <c r="BZ288" s="199"/>
      <c r="CA288" s="199"/>
      <c r="CB288" s="199"/>
      <c r="CC288" s="199"/>
      <c r="CD288" s="199"/>
    </row>
    <row r="289" spans="3:82">
      <c r="C289" s="198"/>
      <c r="D289" s="198"/>
      <c r="E289" s="198"/>
      <c r="F289" s="198"/>
      <c r="G289" s="198"/>
      <c r="H289" s="198"/>
      <c r="I289" s="198"/>
      <c r="J289" s="198"/>
      <c r="K289" s="198"/>
      <c r="L289" s="198"/>
      <c r="M289" s="198"/>
      <c r="N289" s="198"/>
      <c r="O289" s="198"/>
      <c r="P289" s="198"/>
      <c r="Q289" s="198"/>
      <c r="R289" s="199"/>
      <c r="S289" s="199"/>
      <c r="T289" s="199"/>
      <c r="U289" s="199"/>
      <c r="V289" s="199"/>
      <c r="W289" s="199"/>
      <c r="X289" s="199"/>
      <c r="Y289" s="199"/>
      <c r="Z289" s="199"/>
      <c r="AA289" s="199"/>
      <c r="AB289" s="199"/>
      <c r="AC289" s="199"/>
      <c r="AD289" s="199"/>
      <c r="AE289" s="199"/>
      <c r="AF289" s="199"/>
      <c r="AG289" s="199"/>
      <c r="AH289" s="199"/>
      <c r="AI289" s="199"/>
      <c r="AJ289" s="199"/>
      <c r="AK289" s="199"/>
      <c r="AL289" s="199"/>
      <c r="AM289" s="199"/>
      <c r="AN289" s="199"/>
      <c r="AO289" s="199"/>
      <c r="AP289" s="199"/>
      <c r="AQ289" s="199"/>
      <c r="AR289" s="199"/>
      <c r="AS289" s="199"/>
      <c r="AT289" s="199"/>
      <c r="AU289" s="199"/>
      <c r="AV289" s="199"/>
      <c r="AW289" s="199"/>
      <c r="AX289" s="199"/>
      <c r="AY289" s="199"/>
      <c r="AZ289" s="199"/>
      <c r="BA289" s="199"/>
      <c r="BB289" s="199"/>
      <c r="BC289" s="199"/>
      <c r="BD289" s="199"/>
      <c r="BE289" s="199"/>
      <c r="BF289" s="199"/>
      <c r="BG289" s="199"/>
      <c r="BH289" s="199"/>
      <c r="BI289" s="199"/>
      <c r="BJ289" s="199"/>
      <c r="BK289" s="199"/>
      <c r="BL289" s="199"/>
      <c r="BM289" s="199"/>
      <c r="BN289" s="199"/>
      <c r="BO289" s="199"/>
      <c r="BP289" s="199"/>
      <c r="BQ289" s="199"/>
      <c r="BR289" s="199"/>
      <c r="BS289" s="199"/>
      <c r="BT289" s="199"/>
      <c r="BU289" s="199"/>
      <c r="BV289" s="199"/>
      <c r="BW289" s="199"/>
      <c r="BX289" s="199"/>
      <c r="BY289" s="199"/>
      <c r="BZ289" s="199"/>
      <c r="CA289" s="199"/>
      <c r="CB289" s="199"/>
      <c r="CC289" s="199"/>
      <c r="CD289" s="199"/>
    </row>
    <row r="290" spans="3:82">
      <c r="C290" s="198"/>
      <c r="D290" s="198"/>
      <c r="E290" s="198"/>
      <c r="F290" s="198"/>
      <c r="G290" s="198"/>
      <c r="H290" s="198"/>
      <c r="I290" s="198"/>
      <c r="J290" s="198"/>
      <c r="K290" s="198"/>
      <c r="L290" s="198"/>
      <c r="M290" s="198"/>
      <c r="N290" s="198"/>
      <c r="O290" s="198"/>
      <c r="P290" s="198"/>
      <c r="Q290" s="198"/>
      <c r="R290" s="199"/>
      <c r="S290" s="199"/>
      <c r="T290" s="199"/>
      <c r="U290" s="199"/>
      <c r="V290" s="199"/>
      <c r="W290" s="199"/>
      <c r="X290" s="199"/>
      <c r="Y290" s="199"/>
      <c r="Z290" s="199"/>
      <c r="AA290" s="199"/>
      <c r="AB290" s="199"/>
      <c r="AC290" s="199"/>
      <c r="AD290" s="199"/>
      <c r="AE290" s="199"/>
      <c r="AF290" s="199"/>
      <c r="AG290" s="199"/>
      <c r="AH290" s="199"/>
      <c r="AI290" s="199"/>
      <c r="AJ290" s="199"/>
      <c r="AK290" s="199"/>
      <c r="AL290" s="199"/>
      <c r="AM290" s="199"/>
      <c r="AN290" s="199"/>
      <c r="AO290" s="199"/>
      <c r="AP290" s="199"/>
      <c r="AQ290" s="199"/>
      <c r="AR290" s="199"/>
      <c r="AS290" s="199"/>
      <c r="AT290" s="199"/>
      <c r="AU290" s="199"/>
      <c r="AV290" s="199"/>
      <c r="AW290" s="199"/>
      <c r="AX290" s="199"/>
      <c r="AY290" s="199"/>
      <c r="AZ290" s="199"/>
      <c r="BA290" s="199"/>
      <c r="BB290" s="199"/>
      <c r="BC290" s="199"/>
      <c r="BD290" s="199"/>
      <c r="BE290" s="199"/>
      <c r="BF290" s="199"/>
      <c r="BG290" s="199"/>
      <c r="BH290" s="199"/>
      <c r="BI290" s="199"/>
      <c r="BJ290" s="199"/>
      <c r="BK290" s="199"/>
      <c r="BL290" s="199"/>
      <c r="BM290" s="199"/>
      <c r="BN290" s="199"/>
      <c r="BO290" s="199"/>
      <c r="BP290" s="199"/>
      <c r="BQ290" s="199"/>
      <c r="BR290" s="199"/>
      <c r="BS290" s="199"/>
      <c r="BT290" s="199"/>
      <c r="BU290" s="199"/>
      <c r="BV290" s="199"/>
      <c r="BW290" s="199"/>
      <c r="BX290" s="199"/>
      <c r="BY290" s="199"/>
      <c r="BZ290" s="199"/>
      <c r="CA290" s="199"/>
      <c r="CB290" s="199"/>
      <c r="CC290" s="199"/>
      <c r="CD290" s="199"/>
    </row>
    <row r="291" spans="3:82">
      <c r="C291" s="198"/>
      <c r="D291" s="198"/>
      <c r="E291" s="198"/>
      <c r="F291" s="198"/>
      <c r="G291" s="198"/>
      <c r="H291" s="198"/>
      <c r="I291" s="198"/>
      <c r="J291" s="198"/>
      <c r="K291" s="198"/>
      <c r="L291" s="198"/>
      <c r="M291" s="198"/>
      <c r="N291" s="198"/>
      <c r="O291" s="198"/>
      <c r="P291" s="198"/>
      <c r="Q291" s="198"/>
      <c r="R291" s="199"/>
      <c r="S291" s="199"/>
      <c r="T291" s="199"/>
      <c r="U291" s="199"/>
      <c r="V291" s="199"/>
      <c r="W291" s="199"/>
      <c r="X291" s="199"/>
      <c r="Y291" s="199"/>
      <c r="Z291" s="199"/>
      <c r="AA291" s="199"/>
      <c r="AB291" s="199"/>
      <c r="AC291" s="199"/>
      <c r="AD291" s="199"/>
      <c r="AE291" s="199"/>
      <c r="AF291" s="199"/>
      <c r="AG291" s="199"/>
      <c r="AH291" s="199"/>
      <c r="AI291" s="199"/>
      <c r="AJ291" s="199"/>
      <c r="AK291" s="199"/>
      <c r="AL291" s="199"/>
      <c r="AM291" s="199"/>
      <c r="AN291" s="199"/>
      <c r="AO291" s="199"/>
      <c r="AP291" s="199"/>
      <c r="AQ291" s="199"/>
      <c r="AR291" s="199"/>
      <c r="AS291" s="199"/>
      <c r="AT291" s="199"/>
      <c r="AU291" s="199"/>
      <c r="AV291" s="199"/>
      <c r="AW291" s="199"/>
      <c r="AX291" s="199"/>
      <c r="AY291" s="199"/>
      <c r="AZ291" s="199"/>
      <c r="BA291" s="199"/>
      <c r="BB291" s="199"/>
      <c r="BC291" s="199"/>
      <c r="BD291" s="199"/>
      <c r="BE291" s="199"/>
      <c r="BF291" s="199"/>
      <c r="BG291" s="199"/>
      <c r="BH291" s="199"/>
      <c r="BI291" s="199"/>
      <c r="BJ291" s="199"/>
      <c r="BK291" s="199"/>
      <c r="BL291" s="199"/>
      <c r="BM291" s="199"/>
      <c r="BN291" s="199"/>
      <c r="BO291" s="199"/>
      <c r="BP291" s="199"/>
      <c r="BQ291" s="199"/>
      <c r="BR291" s="199"/>
      <c r="BS291" s="199"/>
      <c r="BT291" s="199"/>
      <c r="BU291" s="199"/>
      <c r="BV291" s="199"/>
      <c r="BW291" s="199"/>
      <c r="BX291" s="199"/>
      <c r="BY291" s="199"/>
      <c r="BZ291" s="199"/>
      <c r="CA291" s="199"/>
      <c r="CB291" s="199"/>
      <c r="CC291" s="199"/>
      <c r="CD291" s="199"/>
    </row>
    <row r="292" spans="3:82">
      <c r="C292" s="198"/>
      <c r="D292" s="198"/>
      <c r="E292" s="198"/>
      <c r="F292" s="198"/>
      <c r="G292" s="198"/>
      <c r="H292" s="198"/>
      <c r="I292" s="198"/>
      <c r="J292" s="198"/>
      <c r="K292" s="198"/>
      <c r="L292" s="198"/>
      <c r="M292" s="198"/>
      <c r="N292" s="198"/>
      <c r="O292" s="198"/>
      <c r="P292" s="198"/>
      <c r="Q292" s="198"/>
      <c r="R292" s="199"/>
      <c r="S292" s="199"/>
      <c r="T292" s="199"/>
      <c r="U292" s="199"/>
      <c r="V292" s="199"/>
      <c r="W292" s="199"/>
      <c r="X292" s="199"/>
      <c r="Y292" s="199"/>
      <c r="Z292" s="199"/>
      <c r="AA292" s="199"/>
      <c r="AB292" s="199"/>
      <c r="AC292" s="199"/>
      <c r="AD292" s="199"/>
      <c r="AE292" s="199"/>
      <c r="AF292" s="199"/>
      <c r="AG292" s="199"/>
      <c r="AH292" s="199"/>
      <c r="AI292" s="199"/>
      <c r="AJ292" s="199"/>
      <c r="AK292" s="199"/>
      <c r="AL292" s="199"/>
      <c r="AM292" s="199"/>
      <c r="AN292" s="199"/>
      <c r="AO292" s="199"/>
      <c r="AP292" s="199"/>
      <c r="AQ292" s="199"/>
      <c r="AR292" s="199"/>
      <c r="AS292" s="199"/>
      <c r="AT292" s="199"/>
      <c r="AU292" s="199"/>
      <c r="AV292" s="199"/>
      <c r="AW292" s="199"/>
      <c r="AX292" s="199"/>
      <c r="AY292" s="199"/>
      <c r="AZ292" s="199"/>
      <c r="BA292" s="199"/>
      <c r="BB292" s="199"/>
      <c r="BC292" s="199"/>
      <c r="BD292" s="199"/>
      <c r="BE292" s="199"/>
      <c r="BF292" s="199"/>
      <c r="BG292" s="199"/>
      <c r="BH292" s="199"/>
      <c r="BI292" s="199"/>
      <c r="BJ292" s="199"/>
      <c r="BK292" s="199"/>
      <c r="BL292" s="199"/>
      <c r="BM292" s="199"/>
      <c r="BN292" s="199"/>
      <c r="BO292" s="199"/>
      <c r="BP292" s="199"/>
      <c r="BQ292" s="199"/>
      <c r="BR292" s="199"/>
      <c r="BS292" s="199"/>
      <c r="BT292" s="199"/>
      <c r="BU292" s="199"/>
      <c r="BV292" s="199"/>
      <c r="BW292" s="199"/>
      <c r="BX292" s="199"/>
      <c r="BY292" s="199"/>
      <c r="BZ292" s="199"/>
      <c r="CA292" s="199"/>
      <c r="CB292" s="199"/>
      <c r="CC292" s="199"/>
      <c r="CD292" s="199"/>
    </row>
    <row r="293" spans="3:82">
      <c r="C293" s="198"/>
      <c r="D293" s="198"/>
      <c r="E293" s="198"/>
      <c r="F293" s="198"/>
      <c r="G293" s="198"/>
      <c r="H293" s="198"/>
      <c r="I293" s="198"/>
      <c r="J293" s="198"/>
      <c r="K293" s="198"/>
      <c r="L293" s="198"/>
      <c r="M293" s="198"/>
      <c r="N293" s="198"/>
      <c r="O293" s="198"/>
      <c r="P293" s="198"/>
      <c r="Q293" s="198"/>
      <c r="R293" s="199"/>
      <c r="S293" s="199"/>
      <c r="T293" s="199"/>
      <c r="U293" s="199"/>
      <c r="V293" s="199"/>
      <c r="W293" s="199"/>
      <c r="X293" s="199"/>
      <c r="Y293" s="199"/>
      <c r="Z293" s="199"/>
      <c r="AA293" s="199"/>
      <c r="AB293" s="199"/>
      <c r="AC293" s="199"/>
      <c r="AD293" s="199"/>
      <c r="AE293" s="199"/>
      <c r="AF293" s="199"/>
      <c r="AG293" s="199"/>
      <c r="AH293" s="199"/>
      <c r="AI293" s="199"/>
      <c r="AJ293" s="199"/>
      <c r="AK293" s="199"/>
      <c r="AL293" s="199"/>
      <c r="AM293" s="199"/>
      <c r="AN293" s="199"/>
      <c r="AO293" s="199"/>
      <c r="AP293" s="199"/>
      <c r="AQ293" s="199"/>
      <c r="AR293" s="199"/>
      <c r="AS293" s="199"/>
      <c r="AT293" s="199"/>
      <c r="AU293" s="199"/>
      <c r="AV293" s="199"/>
      <c r="AW293" s="199"/>
      <c r="AX293" s="199"/>
      <c r="AY293" s="199"/>
      <c r="AZ293" s="199"/>
      <c r="BA293" s="199"/>
      <c r="BB293" s="199"/>
      <c r="BC293" s="199"/>
      <c r="BD293" s="199"/>
      <c r="BE293" s="199"/>
      <c r="BF293" s="199"/>
      <c r="BG293" s="199"/>
      <c r="BH293" s="199"/>
      <c r="BI293" s="199"/>
      <c r="BJ293" s="199"/>
      <c r="BK293" s="199"/>
      <c r="BL293" s="199"/>
      <c r="BM293" s="199"/>
      <c r="BN293" s="199"/>
      <c r="BO293" s="199"/>
      <c r="BP293" s="199"/>
      <c r="BQ293" s="199"/>
      <c r="BR293" s="199"/>
      <c r="BS293" s="199"/>
      <c r="BT293" s="199"/>
      <c r="BU293" s="199"/>
      <c r="BV293" s="199"/>
      <c r="BW293" s="199"/>
      <c r="BX293" s="199"/>
      <c r="BY293" s="199"/>
      <c r="BZ293" s="199"/>
      <c r="CA293" s="199"/>
      <c r="CB293" s="199"/>
      <c r="CC293" s="199"/>
      <c r="CD293" s="199"/>
    </row>
    <row r="294" spans="3:82">
      <c r="C294" s="198"/>
      <c r="D294" s="198"/>
      <c r="E294" s="198"/>
      <c r="F294" s="198"/>
      <c r="G294" s="198"/>
      <c r="H294" s="198"/>
      <c r="I294" s="198"/>
      <c r="J294" s="198"/>
      <c r="K294" s="198"/>
      <c r="L294" s="198"/>
      <c r="M294" s="198"/>
      <c r="N294" s="198"/>
      <c r="O294" s="198"/>
      <c r="P294" s="198"/>
      <c r="Q294" s="198"/>
      <c r="R294" s="199"/>
      <c r="S294" s="199"/>
      <c r="T294" s="199"/>
      <c r="U294" s="199"/>
      <c r="V294" s="199"/>
      <c r="W294" s="199"/>
      <c r="X294" s="199"/>
      <c r="Y294" s="199"/>
      <c r="Z294" s="199"/>
      <c r="AA294" s="199"/>
      <c r="AB294" s="199"/>
      <c r="AC294" s="199"/>
      <c r="AD294" s="199"/>
      <c r="AE294" s="199"/>
      <c r="AF294" s="199"/>
      <c r="AG294" s="199"/>
      <c r="AH294" s="199"/>
      <c r="AI294" s="199"/>
      <c r="AJ294" s="199"/>
      <c r="AK294" s="199"/>
      <c r="AL294" s="199"/>
      <c r="AM294" s="199"/>
      <c r="AN294" s="199"/>
      <c r="AO294" s="199"/>
      <c r="AP294" s="199"/>
      <c r="AQ294" s="199"/>
      <c r="AR294" s="199"/>
      <c r="AS294" s="199"/>
      <c r="AT294" s="199"/>
      <c r="AU294" s="199"/>
      <c r="AV294" s="199"/>
      <c r="AW294" s="199"/>
      <c r="AX294" s="199"/>
      <c r="AY294" s="199"/>
      <c r="AZ294" s="199"/>
      <c r="BA294" s="199"/>
      <c r="BB294" s="199"/>
      <c r="BC294" s="199"/>
      <c r="BD294" s="199"/>
      <c r="BE294" s="199"/>
      <c r="BF294" s="199"/>
      <c r="BG294" s="199"/>
      <c r="BH294" s="199"/>
      <c r="BI294" s="199"/>
      <c r="BJ294" s="199"/>
      <c r="BK294" s="199"/>
      <c r="BL294" s="199"/>
      <c r="BM294" s="199"/>
      <c r="BN294" s="199"/>
      <c r="BO294" s="199"/>
      <c r="BP294" s="199"/>
      <c r="BQ294" s="199"/>
      <c r="BR294" s="199"/>
      <c r="BS294" s="199"/>
      <c r="BT294" s="199"/>
      <c r="BU294" s="199"/>
      <c r="BV294" s="199"/>
      <c r="BW294" s="199"/>
      <c r="BX294" s="199"/>
      <c r="BY294" s="199"/>
      <c r="BZ294" s="199"/>
      <c r="CA294" s="199"/>
      <c r="CB294" s="199"/>
      <c r="CC294" s="199"/>
      <c r="CD294" s="199"/>
    </row>
    <row r="295" spans="3:82">
      <c r="C295" s="198"/>
      <c r="D295" s="198"/>
      <c r="E295" s="198"/>
      <c r="F295" s="198"/>
      <c r="G295" s="198"/>
      <c r="H295" s="198"/>
      <c r="I295" s="198"/>
      <c r="J295" s="198"/>
      <c r="K295" s="198"/>
      <c r="L295" s="198"/>
      <c r="M295" s="198"/>
      <c r="N295" s="198"/>
      <c r="O295" s="198"/>
      <c r="P295" s="198"/>
      <c r="Q295" s="198"/>
      <c r="R295" s="199"/>
      <c r="S295" s="199"/>
      <c r="T295" s="199"/>
      <c r="U295" s="199"/>
      <c r="V295" s="199"/>
      <c r="W295" s="199"/>
      <c r="X295" s="199"/>
      <c r="Y295" s="199"/>
      <c r="Z295" s="199"/>
      <c r="AA295" s="199"/>
      <c r="AB295" s="199"/>
      <c r="AC295" s="199"/>
      <c r="AD295" s="199"/>
      <c r="AE295" s="199"/>
      <c r="AF295" s="199"/>
      <c r="AG295" s="199"/>
      <c r="AH295" s="199"/>
      <c r="AI295" s="199"/>
      <c r="AJ295" s="199"/>
      <c r="AK295" s="199"/>
      <c r="AL295" s="199"/>
      <c r="AM295" s="199"/>
      <c r="AN295" s="199"/>
      <c r="AO295" s="199"/>
      <c r="AP295" s="199"/>
      <c r="AQ295" s="199"/>
      <c r="AR295" s="199"/>
      <c r="AS295" s="199"/>
      <c r="AT295" s="199"/>
      <c r="AU295" s="199"/>
      <c r="AV295" s="199"/>
      <c r="AW295" s="199"/>
      <c r="AX295" s="199"/>
      <c r="AY295" s="199"/>
      <c r="AZ295" s="199"/>
      <c r="BA295" s="199"/>
      <c r="BB295" s="199"/>
      <c r="BC295" s="199"/>
      <c r="BD295" s="199"/>
      <c r="BE295" s="199"/>
      <c r="BF295" s="199"/>
      <c r="BG295" s="199"/>
      <c r="BH295" s="199"/>
      <c r="BI295" s="199"/>
      <c r="BJ295" s="199"/>
      <c r="BK295" s="199"/>
      <c r="BL295" s="199"/>
      <c r="BM295" s="199"/>
      <c r="BN295" s="199"/>
      <c r="BO295" s="199"/>
      <c r="BP295" s="199"/>
      <c r="BQ295" s="199"/>
      <c r="BR295" s="199"/>
      <c r="BS295" s="199"/>
      <c r="BT295" s="199"/>
      <c r="BU295" s="199"/>
      <c r="BV295" s="199"/>
      <c r="BW295" s="199"/>
      <c r="BX295" s="199"/>
      <c r="BY295" s="199"/>
      <c r="BZ295" s="199"/>
      <c r="CA295" s="199"/>
      <c r="CB295" s="199"/>
      <c r="CC295" s="199"/>
      <c r="CD295" s="199"/>
    </row>
    <row r="296" spans="3:82">
      <c r="C296" s="198"/>
      <c r="D296" s="198"/>
      <c r="E296" s="198"/>
      <c r="F296" s="198"/>
      <c r="G296" s="198"/>
      <c r="H296" s="198"/>
      <c r="I296" s="198"/>
      <c r="J296" s="198"/>
      <c r="K296" s="198"/>
      <c r="L296" s="198"/>
      <c r="M296" s="198"/>
      <c r="N296" s="198"/>
      <c r="O296" s="198"/>
      <c r="P296" s="198"/>
      <c r="Q296" s="198"/>
      <c r="R296" s="199"/>
      <c r="S296" s="199"/>
      <c r="T296" s="199"/>
      <c r="U296" s="199"/>
      <c r="V296" s="199"/>
      <c r="W296" s="199"/>
      <c r="X296" s="199"/>
      <c r="Y296" s="199"/>
      <c r="Z296" s="199"/>
      <c r="AA296" s="199"/>
      <c r="AB296" s="199"/>
      <c r="AC296" s="199"/>
      <c r="AD296" s="199"/>
      <c r="AE296" s="199"/>
      <c r="AF296" s="199"/>
      <c r="AG296" s="199"/>
      <c r="AH296" s="199"/>
      <c r="AI296" s="199"/>
      <c r="AJ296" s="199"/>
      <c r="AK296" s="199"/>
      <c r="AL296" s="199"/>
      <c r="AM296" s="199"/>
      <c r="AN296" s="199"/>
      <c r="AO296" s="199"/>
      <c r="AP296" s="199"/>
      <c r="AQ296" s="199"/>
      <c r="AR296" s="199"/>
      <c r="AS296" s="199"/>
      <c r="AT296" s="199"/>
      <c r="AU296" s="199"/>
      <c r="AV296" s="199"/>
      <c r="AW296" s="199"/>
      <c r="AX296" s="199"/>
      <c r="AY296" s="199"/>
      <c r="AZ296" s="199"/>
      <c r="BA296" s="199"/>
      <c r="BB296" s="199"/>
      <c r="BC296" s="199"/>
      <c r="BD296" s="199"/>
      <c r="BE296" s="199"/>
      <c r="BF296" s="199"/>
      <c r="BG296" s="199"/>
      <c r="BH296" s="199"/>
      <c r="BI296" s="199"/>
      <c r="BJ296" s="199"/>
      <c r="BK296" s="199"/>
      <c r="BL296" s="199"/>
      <c r="BM296" s="199"/>
      <c r="BN296" s="199"/>
      <c r="BO296" s="199"/>
      <c r="BP296" s="199"/>
      <c r="BQ296" s="199"/>
      <c r="BR296" s="199"/>
      <c r="BS296" s="199"/>
      <c r="BT296" s="199"/>
      <c r="BU296" s="199"/>
      <c r="BV296" s="199"/>
      <c r="BW296" s="199"/>
      <c r="BX296" s="199"/>
      <c r="BY296" s="199"/>
      <c r="BZ296" s="199"/>
      <c r="CA296" s="199"/>
      <c r="CB296" s="199"/>
      <c r="CC296" s="199"/>
      <c r="CD296" s="199"/>
    </row>
    <row r="297" spans="3:82">
      <c r="C297" s="198"/>
      <c r="D297" s="198"/>
      <c r="E297" s="198"/>
      <c r="F297" s="198"/>
      <c r="G297" s="198"/>
      <c r="H297" s="198"/>
      <c r="I297" s="198"/>
      <c r="J297" s="198"/>
      <c r="K297" s="198"/>
      <c r="L297" s="198"/>
      <c r="M297" s="198"/>
      <c r="N297" s="198"/>
      <c r="O297" s="198"/>
      <c r="P297" s="198"/>
      <c r="Q297" s="198"/>
      <c r="R297" s="199"/>
      <c r="S297" s="199"/>
      <c r="T297" s="199"/>
      <c r="U297" s="199"/>
      <c r="V297" s="199"/>
      <c r="W297" s="199"/>
      <c r="X297" s="199"/>
      <c r="Y297" s="199"/>
      <c r="Z297" s="199"/>
      <c r="AA297" s="199"/>
      <c r="AB297" s="199"/>
      <c r="AC297" s="199"/>
      <c r="AD297" s="199"/>
      <c r="AE297" s="199"/>
      <c r="AF297" s="199"/>
      <c r="AG297" s="199"/>
      <c r="AH297" s="199"/>
      <c r="AI297" s="199"/>
      <c r="AJ297" s="199"/>
      <c r="AK297" s="199"/>
      <c r="AL297" s="199"/>
      <c r="AM297" s="199"/>
      <c r="AN297" s="199"/>
      <c r="AO297" s="199"/>
      <c r="AP297" s="199"/>
      <c r="AQ297" s="199"/>
      <c r="AR297" s="199"/>
      <c r="AS297" s="199"/>
      <c r="AT297" s="199"/>
      <c r="AU297" s="199"/>
      <c r="AV297" s="199"/>
      <c r="AW297" s="199"/>
      <c r="AX297" s="199"/>
      <c r="AY297" s="199"/>
      <c r="AZ297" s="199"/>
      <c r="BA297" s="199"/>
      <c r="BB297" s="199"/>
      <c r="BC297" s="199"/>
      <c r="BD297" s="199"/>
      <c r="BE297" s="199"/>
      <c r="BF297" s="199"/>
      <c r="BG297" s="199"/>
      <c r="BH297" s="199"/>
      <c r="BI297" s="199"/>
      <c r="BJ297" s="199"/>
      <c r="BK297" s="199"/>
      <c r="BL297" s="199"/>
      <c r="BM297" s="199"/>
      <c r="BN297" s="199"/>
      <c r="BO297" s="199"/>
      <c r="BP297" s="199"/>
      <c r="BQ297" s="199"/>
      <c r="BR297" s="199"/>
      <c r="BS297" s="199"/>
      <c r="BT297" s="199"/>
      <c r="BU297" s="199"/>
      <c r="BV297" s="199"/>
      <c r="BW297" s="199"/>
      <c r="BX297" s="199"/>
      <c r="BY297" s="199"/>
      <c r="BZ297" s="199"/>
      <c r="CA297" s="199"/>
      <c r="CB297" s="199"/>
      <c r="CC297" s="199"/>
      <c r="CD297" s="199"/>
    </row>
    <row r="298" spans="3:82">
      <c r="C298" s="198"/>
      <c r="D298" s="198"/>
      <c r="E298" s="198"/>
      <c r="F298" s="198"/>
      <c r="G298" s="198"/>
      <c r="H298" s="198"/>
      <c r="I298" s="198"/>
      <c r="J298" s="198"/>
      <c r="K298" s="198"/>
      <c r="L298" s="198"/>
      <c r="M298" s="198"/>
      <c r="N298" s="198"/>
      <c r="O298" s="198"/>
      <c r="P298" s="198"/>
      <c r="Q298" s="198"/>
      <c r="R298" s="199"/>
      <c r="S298" s="199"/>
      <c r="T298" s="199"/>
      <c r="U298" s="199"/>
      <c r="V298" s="199"/>
      <c r="W298" s="199"/>
      <c r="X298" s="199"/>
      <c r="Y298" s="199"/>
      <c r="Z298" s="199"/>
      <c r="AA298" s="199"/>
      <c r="AB298" s="199"/>
      <c r="AC298" s="199"/>
      <c r="AD298" s="199"/>
      <c r="AE298" s="199"/>
      <c r="AF298" s="199"/>
      <c r="AG298" s="199"/>
      <c r="AH298" s="199"/>
      <c r="AI298" s="199"/>
      <c r="AJ298" s="199"/>
      <c r="AK298" s="199"/>
      <c r="AL298" s="199"/>
      <c r="AM298" s="199"/>
      <c r="AN298" s="199"/>
      <c r="AO298" s="199"/>
      <c r="AP298" s="199"/>
      <c r="AQ298" s="199"/>
      <c r="AR298" s="199"/>
      <c r="AS298" s="199"/>
      <c r="AT298" s="199"/>
      <c r="AU298" s="199"/>
      <c r="AV298" s="199"/>
      <c r="AW298" s="199"/>
      <c r="AX298" s="199"/>
      <c r="AY298" s="199"/>
      <c r="AZ298" s="199"/>
      <c r="BA298" s="199"/>
      <c r="BB298" s="199"/>
      <c r="BC298" s="199"/>
      <c r="BD298" s="199"/>
      <c r="BE298" s="199"/>
      <c r="BF298" s="199"/>
      <c r="BG298" s="199"/>
      <c r="BH298" s="199"/>
      <c r="BI298" s="199"/>
      <c r="BJ298" s="199"/>
      <c r="BK298" s="199"/>
      <c r="BL298" s="199"/>
      <c r="BM298" s="199"/>
      <c r="BN298" s="199"/>
      <c r="BO298" s="199"/>
      <c r="BP298" s="199"/>
      <c r="BQ298" s="199"/>
      <c r="BR298" s="199"/>
      <c r="BS298" s="199"/>
      <c r="BT298" s="199"/>
      <c r="BU298" s="199"/>
      <c r="BV298" s="199"/>
      <c r="BW298" s="199"/>
      <c r="BX298" s="199"/>
      <c r="BY298" s="199"/>
      <c r="BZ298" s="199"/>
      <c r="CA298" s="199"/>
      <c r="CB298" s="199"/>
      <c r="CC298" s="199"/>
      <c r="CD298" s="199"/>
    </row>
    <row r="299" spans="3:82">
      <c r="C299" s="198"/>
      <c r="D299" s="198"/>
      <c r="E299" s="198"/>
      <c r="F299" s="198"/>
      <c r="G299" s="198"/>
      <c r="H299" s="198"/>
      <c r="I299" s="198"/>
      <c r="J299" s="198"/>
      <c r="K299" s="198"/>
      <c r="L299" s="198"/>
      <c r="M299" s="198"/>
      <c r="N299" s="198"/>
      <c r="O299" s="198"/>
      <c r="P299" s="198"/>
      <c r="Q299" s="198"/>
      <c r="R299" s="199"/>
      <c r="S299" s="199"/>
      <c r="T299" s="199"/>
      <c r="U299" s="199"/>
      <c r="V299" s="199"/>
      <c r="W299" s="199"/>
      <c r="X299" s="199"/>
      <c r="Y299" s="199"/>
      <c r="Z299" s="199"/>
      <c r="AA299" s="199"/>
      <c r="AB299" s="199"/>
      <c r="AC299" s="199"/>
      <c r="AD299" s="199"/>
      <c r="AE299" s="199"/>
      <c r="AF299" s="199"/>
      <c r="AG299" s="199"/>
      <c r="AH299" s="199"/>
      <c r="AI299" s="199"/>
      <c r="AJ299" s="199"/>
      <c r="AK299" s="199"/>
      <c r="AL299" s="199"/>
      <c r="AM299" s="199"/>
      <c r="AN299" s="199"/>
      <c r="AO299" s="199"/>
      <c r="AP299" s="199"/>
      <c r="AQ299" s="199"/>
      <c r="AR299" s="199"/>
      <c r="AS299" s="199"/>
      <c r="AT299" s="199"/>
      <c r="AU299" s="199"/>
      <c r="AV299" s="199"/>
      <c r="AW299" s="199"/>
      <c r="AX299" s="199"/>
      <c r="AY299" s="199"/>
      <c r="AZ299" s="199"/>
      <c r="BA299" s="199"/>
      <c r="BB299" s="199"/>
      <c r="BC299" s="199"/>
      <c r="BD299" s="199"/>
      <c r="BE299" s="199"/>
      <c r="BF299" s="199"/>
      <c r="BG299" s="199"/>
      <c r="BH299" s="199"/>
      <c r="BI299" s="199"/>
      <c r="BJ299" s="199"/>
      <c r="BK299" s="199"/>
      <c r="BL299" s="199"/>
      <c r="BM299" s="199"/>
      <c r="BN299" s="199"/>
      <c r="BO299" s="199"/>
      <c r="BP299" s="199"/>
      <c r="BQ299" s="199"/>
      <c r="BR299" s="199"/>
      <c r="BS299" s="199"/>
      <c r="BT299" s="199"/>
      <c r="BU299" s="199"/>
      <c r="BV299" s="199"/>
      <c r="BW299" s="199"/>
      <c r="BX299" s="199"/>
      <c r="BY299" s="199"/>
      <c r="BZ299" s="199"/>
      <c r="CA299" s="199"/>
      <c r="CB299" s="199"/>
      <c r="CC299" s="199"/>
      <c r="CD299" s="199"/>
    </row>
    <row r="300" spans="3:82">
      <c r="C300" s="198"/>
      <c r="D300" s="198"/>
      <c r="E300" s="198"/>
      <c r="F300" s="198"/>
      <c r="G300" s="198"/>
      <c r="H300" s="198"/>
      <c r="I300" s="198"/>
      <c r="J300" s="198"/>
      <c r="K300" s="198"/>
      <c r="L300" s="198"/>
      <c r="M300" s="198"/>
      <c r="N300" s="198"/>
      <c r="O300" s="198"/>
      <c r="P300" s="198"/>
      <c r="Q300" s="198"/>
      <c r="R300" s="199"/>
      <c r="S300" s="199"/>
      <c r="T300" s="199"/>
      <c r="U300" s="199"/>
      <c r="V300" s="199"/>
      <c r="W300" s="199"/>
      <c r="X300" s="199"/>
      <c r="Y300" s="199"/>
      <c r="Z300" s="199"/>
      <c r="AA300" s="199"/>
      <c r="AB300" s="199"/>
      <c r="AC300" s="199"/>
      <c r="AD300" s="199"/>
      <c r="AE300" s="199"/>
      <c r="AF300" s="199"/>
      <c r="AG300" s="199"/>
      <c r="AH300" s="199"/>
      <c r="AI300" s="199"/>
      <c r="AJ300" s="199"/>
      <c r="AK300" s="199"/>
      <c r="AL300" s="199"/>
      <c r="AM300" s="199"/>
      <c r="AN300" s="199"/>
      <c r="AO300" s="199"/>
      <c r="AP300" s="199"/>
      <c r="AQ300" s="199"/>
      <c r="AR300" s="199"/>
      <c r="AS300" s="199"/>
      <c r="AT300" s="199"/>
      <c r="AU300" s="199"/>
      <c r="AV300" s="199"/>
      <c r="AW300" s="199"/>
      <c r="AX300" s="199"/>
      <c r="AY300" s="199"/>
      <c r="AZ300" s="199"/>
      <c r="BA300" s="199"/>
      <c r="BB300" s="199"/>
      <c r="BC300" s="199"/>
      <c r="BD300" s="199"/>
      <c r="BE300" s="199"/>
      <c r="BF300" s="199"/>
      <c r="BG300" s="199"/>
      <c r="BH300" s="199"/>
      <c r="BI300" s="199"/>
      <c r="BJ300" s="199"/>
      <c r="BK300" s="199"/>
      <c r="BL300" s="199"/>
      <c r="BM300" s="199"/>
      <c r="BN300" s="199"/>
      <c r="BO300" s="199"/>
      <c r="BP300" s="199"/>
      <c r="BQ300" s="199"/>
      <c r="BR300" s="199"/>
      <c r="BS300" s="199"/>
      <c r="BT300" s="199"/>
      <c r="BU300" s="199"/>
      <c r="BV300" s="199"/>
      <c r="BW300" s="199"/>
      <c r="BX300" s="199"/>
      <c r="BY300" s="199"/>
      <c r="BZ300" s="199"/>
      <c r="CA300" s="199"/>
      <c r="CB300" s="199"/>
      <c r="CC300" s="199"/>
      <c r="CD300" s="199"/>
    </row>
    <row r="301" spans="3:82">
      <c r="C301" s="198"/>
      <c r="D301" s="198"/>
      <c r="E301" s="198"/>
      <c r="F301" s="198"/>
      <c r="G301" s="198"/>
      <c r="H301" s="198"/>
      <c r="I301" s="198"/>
      <c r="J301" s="198"/>
      <c r="K301" s="198"/>
      <c r="L301" s="198"/>
      <c r="M301" s="198"/>
      <c r="N301" s="198"/>
      <c r="O301" s="198"/>
      <c r="P301" s="198"/>
      <c r="Q301" s="198"/>
      <c r="R301" s="199"/>
      <c r="S301" s="199"/>
      <c r="T301" s="199"/>
      <c r="U301" s="199"/>
      <c r="V301" s="199"/>
      <c r="W301" s="199"/>
      <c r="X301" s="199"/>
      <c r="Y301" s="199"/>
      <c r="Z301" s="199"/>
      <c r="AA301" s="199"/>
      <c r="AB301" s="199"/>
      <c r="AC301" s="199"/>
      <c r="AD301" s="199"/>
      <c r="AE301" s="199"/>
      <c r="AF301" s="199"/>
      <c r="AG301" s="199"/>
      <c r="AH301" s="199"/>
      <c r="AI301" s="199"/>
      <c r="AJ301" s="199"/>
      <c r="AK301" s="199"/>
      <c r="AL301" s="199"/>
      <c r="AM301" s="199"/>
      <c r="AN301" s="199"/>
      <c r="AO301" s="199"/>
      <c r="AP301" s="199"/>
      <c r="AQ301" s="199"/>
      <c r="AR301" s="199"/>
      <c r="AS301" s="199"/>
      <c r="AT301" s="199"/>
      <c r="AU301" s="199"/>
      <c r="AV301" s="199"/>
      <c r="AW301" s="199"/>
      <c r="AX301" s="199"/>
      <c r="AY301" s="199"/>
      <c r="AZ301" s="199"/>
      <c r="BA301" s="199"/>
      <c r="BB301" s="199"/>
      <c r="BC301" s="199"/>
      <c r="BD301" s="199"/>
      <c r="BE301" s="199"/>
      <c r="BF301" s="199"/>
      <c r="BG301" s="199"/>
      <c r="BH301" s="199"/>
      <c r="BI301" s="199"/>
      <c r="BJ301" s="199"/>
      <c r="BK301" s="199"/>
      <c r="BL301" s="199"/>
      <c r="BM301" s="199"/>
      <c r="BN301" s="199"/>
      <c r="BO301" s="199"/>
      <c r="BP301" s="199"/>
      <c r="BQ301" s="199"/>
      <c r="BR301" s="199"/>
      <c r="BS301" s="199"/>
      <c r="BT301" s="199"/>
      <c r="BU301" s="199"/>
      <c r="BV301" s="199"/>
      <c r="BW301" s="199"/>
      <c r="BX301" s="199"/>
      <c r="BY301" s="199"/>
      <c r="BZ301" s="199"/>
      <c r="CA301" s="199"/>
      <c r="CB301" s="199"/>
      <c r="CC301" s="199"/>
      <c r="CD301" s="199"/>
    </row>
    <row r="302" spans="3:82">
      <c r="C302" s="198"/>
      <c r="D302" s="198"/>
      <c r="E302" s="198"/>
      <c r="F302" s="198"/>
      <c r="G302" s="198"/>
      <c r="H302" s="198"/>
      <c r="I302" s="198"/>
      <c r="J302" s="198"/>
      <c r="K302" s="198"/>
      <c r="L302" s="198"/>
      <c r="M302" s="198"/>
      <c r="N302" s="198"/>
      <c r="O302" s="198"/>
      <c r="P302" s="198"/>
      <c r="Q302" s="198"/>
      <c r="R302" s="199"/>
      <c r="S302" s="199"/>
      <c r="T302" s="199"/>
      <c r="U302" s="199"/>
      <c r="V302" s="199"/>
      <c r="W302" s="199"/>
      <c r="X302" s="199"/>
      <c r="Y302" s="199"/>
      <c r="Z302" s="199"/>
      <c r="AA302" s="199"/>
      <c r="AB302" s="199"/>
      <c r="AC302" s="199"/>
      <c r="AD302" s="199"/>
      <c r="AE302" s="199"/>
      <c r="AF302" s="199"/>
      <c r="AG302" s="199"/>
      <c r="AH302" s="199"/>
      <c r="AI302" s="199"/>
      <c r="AJ302" s="199"/>
      <c r="AK302" s="199"/>
      <c r="AL302" s="199"/>
      <c r="AM302" s="199"/>
      <c r="AN302" s="199"/>
      <c r="AO302" s="199"/>
      <c r="AP302" s="199"/>
      <c r="AQ302" s="199"/>
      <c r="AR302" s="199"/>
      <c r="AS302" s="199"/>
      <c r="AT302" s="199"/>
      <c r="AU302" s="199"/>
      <c r="AV302" s="199"/>
      <c r="AW302" s="199"/>
      <c r="AX302" s="199"/>
      <c r="AY302" s="199"/>
      <c r="AZ302" s="199"/>
      <c r="BA302" s="199"/>
      <c r="BB302" s="199"/>
      <c r="BC302" s="199"/>
      <c r="BD302" s="199"/>
      <c r="BE302" s="199"/>
      <c r="BF302" s="199"/>
      <c r="BG302" s="199"/>
      <c r="BH302" s="199"/>
      <c r="BI302" s="199"/>
      <c r="BJ302" s="199"/>
      <c r="BK302" s="199"/>
      <c r="BL302" s="199"/>
      <c r="BM302" s="199"/>
      <c r="BN302" s="199"/>
      <c r="BO302" s="199"/>
      <c r="BP302" s="199"/>
      <c r="BQ302" s="199"/>
      <c r="BR302" s="199"/>
      <c r="BS302" s="199"/>
      <c r="BT302" s="199"/>
      <c r="BU302" s="199"/>
      <c r="BV302" s="199"/>
      <c r="BW302" s="199"/>
      <c r="BX302" s="199"/>
      <c r="BY302" s="199"/>
      <c r="BZ302" s="199"/>
      <c r="CA302" s="199"/>
      <c r="CB302" s="199"/>
      <c r="CC302" s="199"/>
      <c r="CD302" s="199"/>
    </row>
    <row r="303" spans="3:82">
      <c r="C303" s="198"/>
      <c r="D303" s="198"/>
      <c r="E303" s="198"/>
      <c r="F303" s="198"/>
      <c r="G303" s="198"/>
      <c r="H303" s="198"/>
      <c r="I303" s="198"/>
      <c r="J303" s="198"/>
      <c r="K303" s="198"/>
      <c r="L303" s="198"/>
      <c r="M303" s="198"/>
      <c r="N303" s="198"/>
      <c r="O303" s="198"/>
      <c r="P303" s="198"/>
      <c r="Q303" s="198"/>
      <c r="R303" s="199"/>
      <c r="S303" s="199"/>
      <c r="T303" s="199"/>
      <c r="U303" s="199"/>
      <c r="V303" s="199"/>
      <c r="W303" s="199"/>
      <c r="X303" s="199"/>
      <c r="Y303" s="199"/>
      <c r="Z303" s="199"/>
      <c r="AA303" s="199"/>
      <c r="AB303" s="199"/>
      <c r="AC303" s="199"/>
      <c r="AD303" s="199"/>
      <c r="AE303" s="199"/>
      <c r="AF303" s="199"/>
      <c r="AG303" s="199"/>
      <c r="AH303" s="199"/>
      <c r="AI303" s="199"/>
      <c r="AJ303" s="199"/>
      <c r="AK303" s="199"/>
      <c r="AL303" s="199"/>
      <c r="AM303" s="199"/>
      <c r="AN303" s="199"/>
      <c r="AO303" s="199"/>
      <c r="AP303" s="199"/>
      <c r="AQ303" s="199"/>
      <c r="AR303" s="199"/>
      <c r="AS303" s="199"/>
      <c r="AT303" s="199"/>
      <c r="AU303" s="199"/>
      <c r="AV303" s="199"/>
      <c r="AW303" s="199"/>
      <c r="AX303" s="199"/>
      <c r="AY303" s="199"/>
      <c r="AZ303" s="199"/>
      <c r="BA303" s="199"/>
      <c r="BB303" s="199"/>
      <c r="BC303" s="199"/>
      <c r="BD303" s="199"/>
      <c r="BE303" s="199"/>
      <c r="BF303" s="199"/>
      <c r="BG303" s="199"/>
      <c r="BH303" s="199"/>
      <c r="BI303" s="199"/>
      <c r="BJ303" s="199"/>
      <c r="BK303" s="199"/>
      <c r="BL303" s="199"/>
      <c r="BM303" s="199"/>
      <c r="BN303" s="199"/>
      <c r="BO303" s="199"/>
      <c r="BP303" s="199"/>
      <c r="BQ303" s="199"/>
      <c r="BR303" s="199"/>
      <c r="BS303" s="199"/>
      <c r="BT303" s="199"/>
      <c r="BU303" s="199"/>
      <c r="BV303" s="199"/>
      <c r="BW303" s="199"/>
      <c r="BX303" s="199"/>
      <c r="BY303" s="199"/>
      <c r="BZ303" s="199"/>
      <c r="CA303" s="199"/>
      <c r="CB303" s="199"/>
      <c r="CC303" s="199"/>
      <c r="CD303" s="199"/>
    </row>
    <row r="304" spans="3:82">
      <c r="C304" s="198"/>
      <c r="D304" s="198"/>
      <c r="E304" s="198"/>
      <c r="F304" s="198"/>
      <c r="G304" s="198"/>
      <c r="H304" s="198"/>
      <c r="I304" s="198"/>
      <c r="J304" s="198"/>
      <c r="K304" s="198"/>
      <c r="L304" s="198"/>
      <c r="M304" s="198"/>
      <c r="N304" s="198"/>
      <c r="O304" s="198"/>
      <c r="P304" s="198"/>
      <c r="Q304" s="198"/>
      <c r="R304" s="199"/>
      <c r="S304" s="199"/>
      <c r="T304" s="199"/>
      <c r="U304" s="199"/>
      <c r="V304" s="199"/>
      <c r="W304" s="199"/>
      <c r="X304" s="199"/>
      <c r="Y304" s="199"/>
      <c r="Z304" s="199"/>
      <c r="AA304" s="199"/>
      <c r="AB304" s="199"/>
      <c r="AC304" s="199"/>
      <c r="AD304" s="199"/>
      <c r="AE304" s="199"/>
      <c r="AF304" s="199"/>
      <c r="AG304" s="199"/>
      <c r="AH304" s="199"/>
      <c r="AI304" s="199"/>
      <c r="AJ304" s="199"/>
      <c r="AK304" s="199"/>
      <c r="AL304" s="199"/>
      <c r="AM304" s="199"/>
      <c r="AN304" s="199"/>
      <c r="AO304" s="199"/>
      <c r="AP304" s="199"/>
      <c r="AQ304" s="199"/>
      <c r="AR304" s="199"/>
      <c r="AS304" s="199"/>
      <c r="AT304" s="199"/>
      <c r="AU304" s="199"/>
      <c r="AV304" s="199"/>
      <c r="AW304" s="199"/>
      <c r="AX304" s="199"/>
      <c r="AY304" s="199"/>
      <c r="AZ304" s="199"/>
      <c r="BA304" s="199"/>
      <c r="BB304" s="199"/>
      <c r="BC304" s="199"/>
      <c r="BD304" s="199"/>
      <c r="BE304" s="199"/>
      <c r="BF304" s="199"/>
      <c r="BG304" s="199"/>
      <c r="BH304" s="199"/>
      <c r="BI304" s="199"/>
      <c r="BJ304" s="199"/>
      <c r="BK304" s="199"/>
      <c r="BL304" s="199"/>
      <c r="BM304" s="199"/>
      <c r="BN304" s="199"/>
      <c r="BO304" s="199"/>
      <c r="BP304" s="199"/>
      <c r="BQ304" s="199"/>
      <c r="BR304" s="199"/>
      <c r="BS304" s="199"/>
      <c r="BT304" s="199"/>
      <c r="BU304" s="199"/>
      <c r="BV304" s="199"/>
      <c r="BW304" s="199"/>
      <c r="BX304" s="199"/>
      <c r="BY304" s="199"/>
      <c r="BZ304" s="199"/>
      <c r="CA304" s="199"/>
      <c r="CB304" s="199"/>
      <c r="CC304" s="199"/>
      <c r="CD304" s="199"/>
    </row>
    <row r="305" spans="3:82">
      <c r="C305" s="198"/>
      <c r="D305" s="198"/>
      <c r="E305" s="198"/>
      <c r="F305" s="198"/>
      <c r="G305" s="198"/>
      <c r="H305" s="198"/>
      <c r="I305" s="198"/>
      <c r="J305" s="198"/>
      <c r="K305" s="198"/>
      <c r="L305" s="198"/>
      <c r="M305" s="198"/>
      <c r="N305" s="198"/>
      <c r="O305" s="198"/>
      <c r="P305" s="198"/>
      <c r="Q305" s="198"/>
      <c r="R305" s="199"/>
      <c r="S305" s="199"/>
      <c r="T305" s="199"/>
      <c r="U305" s="199"/>
      <c r="V305" s="199"/>
      <c r="W305" s="199"/>
      <c r="X305" s="199"/>
      <c r="Y305" s="199"/>
      <c r="Z305" s="199"/>
      <c r="AA305" s="199"/>
      <c r="AB305" s="199"/>
      <c r="AC305" s="199"/>
      <c r="AD305" s="199"/>
      <c r="AE305" s="199"/>
      <c r="AF305" s="199"/>
      <c r="AG305" s="199"/>
      <c r="AH305" s="199"/>
      <c r="AI305" s="199"/>
      <c r="AJ305" s="199"/>
      <c r="AK305" s="199"/>
      <c r="AL305" s="199"/>
      <c r="AM305" s="199"/>
      <c r="AN305" s="199"/>
      <c r="AO305" s="199"/>
      <c r="AP305" s="199"/>
      <c r="AQ305" s="199"/>
      <c r="AR305" s="199"/>
      <c r="AS305" s="199"/>
      <c r="AT305" s="199"/>
      <c r="AU305" s="199"/>
      <c r="AV305" s="199"/>
      <c r="AW305" s="199"/>
      <c r="AX305" s="199"/>
      <c r="AY305" s="199"/>
      <c r="AZ305" s="199"/>
      <c r="BA305" s="199"/>
      <c r="BB305" s="199"/>
      <c r="BC305" s="199"/>
      <c r="BD305" s="199"/>
      <c r="BE305" s="199"/>
      <c r="BF305" s="199"/>
      <c r="BG305" s="199"/>
      <c r="BH305" s="199"/>
      <c r="BI305" s="199"/>
      <c r="BJ305" s="199"/>
      <c r="BK305" s="199"/>
      <c r="BL305" s="199"/>
      <c r="BM305" s="199"/>
      <c r="BN305" s="199"/>
      <c r="BO305" s="199"/>
      <c r="BP305" s="199"/>
      <c r="BQ305" s="199"/>
      <c r="BR305" s="199"/>
      <c r="BS305" s="199"/>
      <c r="BT305" s="199"/>
      <c r="BU305" s="199"/>
      <c r="BV305" s="199"/>
      <c r="BW305" s="199"/>
      <c r="BX305" s="199"/>
      <c r="BY305" s="199"/>
      <c r="BZ305" s="199"/>
      <c r="CA305" s="199"/>
      <c r="CB305" s="199"/>
      <c r="CC305" s="199"/>
      <c r="CD305" s="199"/>
    </row>
    <row r="306" spans="3:82">
      <c r="C306" s="198"/>
      <c r="D306" s="198"/>
      <c r="E306" s="198"/>
      <c r="F306" s="198"/>
      <c r="G306" s="198"/>
      <c r="H306" s="198"/>
      <c r="I306" s="198"/>
      <c r="J306" s="198"/>
      <c r="K306" s="198"/>
      <c r="L306" s="198"/>
      <c r="M306" s="198"/>
      <c r="N306" s="198"/>
      <c r="O306" s="198"/>
      <c r="P306" s="198"/>
      <c r="Q306" s="198"/>
      <c r="R306" s="199"/>
      <c r="S306" s="199"/>
      <c r="T306" s="199"/>
      <c r="U306" s="199"/>
      <c r="V306" s="199"/>
      <c r="W306" s="199"/>
      <c r="X306" s="199"/>
      <c r="Y306" s="199"/>
      <c r="Z306" s="199"/>
      <c r="AA306" s="199"/>
      <c r="AB306" s="199"/>
      <c r="AC306" s="199"/>
      <c r="AD306" s="199"/>
      <c r="AE306" s="199"/>
      <c r="AF306" s="199"/>
      <c r="AG306" s="199"/>
      <c r="AH306" s="199"/>
      <c r="AI306" s="199"/>
      <c r="AJ306" s="199"/>
      <c r="AK306" s="199"/>
      <c r="AL306" s="199"/>
      <c r="AM306" s="199"/>
      <c r="AN306" s="199"/>
      <c r="AO306" s="199"/>
      <c r="AP306" s="199"/>
      <c r="AQ306" s="199"/>
      <c r="AR306" s="199"/>
      <c r="AS306" s="199"/>
      <c r="AT306" s="199"/>
      <c r="AU306" s="199"/>
      <c r="AV306" s="199"/>
      <c r="AW306" s="199"/>
      <c r="AX306" s="199"/>
      <c r="AY306" s="199"/>
      <c r="AZ306" s="199"/>
      <c r="BA306" s="199"/>
      <c r="BB306" s="199"/>
      <c r="BC306" s="199"/>
      <c r="BD306" s="199"/>
      <c r="BE306" s="199"/>
      <c r="BF306" s="199"/>
      <c r="BG306" s="199"/>
      <c r="BH306" s="199"/>
      <c r="BI306" s="199"/>
      <c r="BJ306" s="199"/>
      <c r="BK306" s="199"/>
      <c r="BL306" s="199"/>
      <c r="BM306" s="199"/>
      <c r="BN306" s="199"/>
      <c r="BO306" s="199"/>
      <c r="BP306" s="199"/>
      <c r="BQ306" s="199"/>
      <c r="BR306" s="199"/>
      <c r="BS306" s="199"/>
      <c r="BT306" s="199"/>
      <c r="BU306" s="199"/>
      <c r="BV306" s="199"/>
      <c r="BW306" s="199"/>
      <c r="BX306" s="199"/>
      <c r="BY306" s="199"/>
      <c r="BZ306" s="199"/>
      <c r="CA306" s="199"/>
      <c r="CB306" s="199"/>
      <c r="CC306" s="199"/>
      <c r="CD306" s="199"/>
    </row>
    <row r="307" spans="3:82">
      <c r="C307" s="198"/>
      <c r="D307" s="198"/>
      <c r="E307" s="198"/>
      <c r="F307" s="198"/>
      <c r="G307" s="198"/>
      <c r="H307" s="198"/>
      <c r="I307" s="198"/>
      <c r="J307" s="198"/>
      <c r="K307" s="198"/>
      <c r="L307" s="198"/>
      <c r="M307" s="198"/>
      <c r="N307" s="198"/>
      <c r="O307" s="198"/>
      <c r="P307" s="198"/>
      <c r="Q307" s="198"/>
      <c r="R307" s="199"/>
      <c r="S307" s="199"/>
      <c r="T307" s="199"/>
      <c r="U307" s="199"/>
      <c r="V307" s="199"/>
      <c r="W307" s="199"/>
      <c r="X307" s="199"/>
      <c r="Y307" s="199"/>
      <c r="Z307" s="199"/>
      <c r="AA307" s="199"/>
      <c r="AB307" s="199"/>
      <c r="AC307" s="199"/>
      <c r="AD307" s="199"/>
      <c r="AE307" s="199"/>
      <c r="AF307" s="199"/>
      <c r="AG307" s="199"/>
      <c r="AH307" s="199"/>
      <c r="AI307" s="199"/>
      <c r="AJ307" s="199"/>
      <c r="AK307" s="199"/>
      <c r="AL307" s="199"/>
      <c r="AM307" s="199"/>
      <c r="AN307" s="199"/>
      <c r="AO307" s="199"/>
      <c r="AP307" s="199"/>
      <c r="AQ307" s="199"/>
      <c r="AR307" s="199"/>
      <c r="AS307" s="199"/>
      <c r="AT307" s="199"/>
      <c r="AU307" s="199"/>
      <c r="AV307" s="199"/>
      <c r="AW307" s="199"/>
      <c r="AX307" s="199"/>
      <c r="AY307" s="199"/>
      <c r="AZ307" s="199"/>
      <c r="BA307" s="199"/>
      <c r="BB307" s="199"/>
      <c r="BC307" s="199"/>
      <c r="BD307" s="199"/>
      <c r="BE307" s="199"/>
      <c r="BF307" s="199"/>
      <c r="BG307" s="199"/>
      <c r="BH307" s="199"/>
      <c r="BI307" s="199"/>
      <c r="BJ307" s="199"/>
      <c r="BK307" s="199"/>
      <c r="BL307" s="199"/>
      <c r="BM307" s="199"/>
      <c r="BN307" s="199"/>
      <c r="BO307" s="199"/>
      <c r="BP307" s="199"/>
      <c r="BQ307" s="199"/>
      <c r="BR307" s="199"/>
      <c r="BS307" s="199"/>
      <c r="BT307" s="199"/>
      <c r="BU307" s="199"/>
      <c r="BV307" s="199"/>
      <c r="BW307" s="199"/>
      <c r="BX307" s="199"/>
      <c r="BY307" s="199"/>
      <c r="BZ307" s="199"/>
      <c r="CA307" s="199"/>
      <c r="CB307" s="199"/>
      <c r="CC307" s="199"/>
      <c r="CD307" s="199"/>
    </row>
    <row r="308" spans="3:82">
      <c r="C308" s="198"/>
      <c r="D308" s="198"/>
      <c r="E308" s="198"/>
      <c r="F308" s="198"/>
      <c r="G308" s="198"/>
      <c r="H308" s="198"/>
      <c r="I308" s="198"/>
      <c r="J308" s="198"/>
      <c r="K308" s="198"/>
      <c r="L308" s="198"/>
      <c r="M308" s="198"/>
      <c r="N308" s="198"/>
      <c r="O308" s="198"/>
      <c r="P308" s="198"/>
      <c r="Q308" s="198"/>
      <c r="R308" s="199"/>
      <c r="S308" s="199"/>
      <c r="T308" s="199"/>
      <c r="U308" s="199"/>
      <c r="V308" s="199"/>
      <c r="W308" s="199"/>
      <c r="X308" s="199"/>
      <c r="Y308" s="199"/>
      <c r="Z308" s="199"/>
      <c r="AA308" s="199"/>
      <c r="AB308" s="199"/>
      <c r="AC308" s="199"/>
      <c r="AD308" s="199"/>
      <c r="AE308" s="199"/>
      <c r="AF308" s="199"/>
      <c r="AG308" s="199"/>
      <c r="AH308" s="199"/>
      <c r="AI308" s="199"/>
      <c r="AJ308" s="199"/>
      <c r="AK308" s="199"/>
      <c r="AL308" s="199"/>
      <c r="AM308" s="199"/>
      <c r="AN308" s="199"/>
      <c r="AO308" s="199"/>
      <c r="AP308" s="199"/>
      <c r="AQ308" s="199"/>
      <c r="AR308" s="199"/>
      <c r="AS308" s="199"/>
      <c r="AT308" s="199"/>
      <c r="AU308" s="199"/>
      <c r="AV308" s="199"/>
      <c r="AW308" s="199"/>
      <c r="AX308" s="199"/>
      <c r="AY308" s="199"/>
      <c r="AZ308" s="199"/>
      <c r="BA308" s="199"/>
      <c r="BB308" s="199"/>
      <c r="BC308" s="199"/>
      <c r="BD308" s="199"/>
      <c r="BE308" s="199"/>
      <c r="BF308" s="199"/>
      <c r="BG308" s="199"/>
      <c r="BH308" s="199"/>
      <c r="BI308" s="199"/>
      <c r="BJ308" s="199"/>
      <c r="BK308" s="199"/>
      <c r="BL308" s="199"/>
      <c r="BM308" s="199"/>
      <c r="BN308" s="199"/>
      <c r="BO308" s="199"/>
      <c r="BP308" s="199"/>
      <c r="BQ308" s="199"/>
      <c r="BR308" s="199"/>
      <c r="BS308" s="199"/>
      <c r="BT308" s="199"/>
      <c r="BU308" s="199"/>
      <c r="BV308" s="199"/>
      <c r="BW308" s="199"/>
      <c r="BX308" s="199"/>
      <c r="BY308" s="199"/>
      <c r="BZ308" s="199"/>
      <c r="CA308" s="199"/>
      <c r="CB308" s="199"/>
      <c r="CC308" s="199"/>
      <c r="CD308" s="199"/>
    </row>
    <row r="309" spans="3:82">
      <c r="C309" s="198"/>
      <c r="D309" s="198"/>
      <c r="E309" s="198"/>
      <c r="F309" s="198"/>
      <c r="G309" s="198"/>
      <c r="H309" s="198"/>
      <c r="I309" s="198"/>
      <c r="J309" s="198"/>
      <c r="K309" s="198"/>
      <c r="L309" s="198"/>
      <c r="M309" s="198"/>
      <c r="N309" s="198"/>
      <c r="O309" s="198"/>
      <c r="P309" s="198"/>
      <c r="Q309" s="198"/>
      <c r="R309" s="199"/>
      <c r="S309" s="199"/>
      <c r="T309" s="199"/>
      <c r="U309" s="199"/>
      <c r="V309" s="199"/>
      <c r="W309" s="199"/>
      <c r="X309" s="199"/>
      <c r="Y309" s="199"/>
      <c r="Z309" s="199"/>
      <c r="AA309" s="199"/>
      <c r="AB309" s="199"/>
      <c r="AC309" s="199"/>
      <c r="AD309" s="199"/>
      <c r="AE309" s="199"/>
      <c r="AF309" s="199"/>
      <c r="AG309" s="199"/>
      <c r="AH309" s="199"/>
      <c r="AI309" s="199"/>
      <c r="AJ309" s="199"/>
      <c r="AK309" s="199"/>
      <c r="AL309" s="199"/>
      <c r="AM309" s="199"/>
      <c r="AN309" s="199"/>
      <c r="AO309" s="199"/>
      <c r="AP309" s="199"/>
      <c r="AQ309" s="199"/>
      <c r="AR309" s="199"/>
      <c r="AS309" s="199"/>
      <c r="AT309" s="199"/>
      <c r="AU309" s="199"/>
      <c r="AV309" s="199"/>
      <c r="AW309" s="199"/>
      <c r="AX309" s="199"/>
      <c r="AY309" s="199"/>
      <c r="AZ309" s="199"/>
      <c r="BA309" s="199"/>
      <c r="BB309" s="199"/>
      <c r="BC309" s="199"/>
      <c r="BD309" s="199"/>
      <c r="BE309" s="199"/>
      <c r="BF309" s="199"/>
      <c r="BG309" s="199"/>
      <c r="BH309" s="199"/>
      <c r="BI309" s="199"/>
      <c r="BJ309" s="199"/>
      <c r="BK309" s="199"/>
      <c r="BL309" s="199"/>
      <c r="BM309" s="199"/>
      <c r="BN309" s="199"/>
      <c r="BO309" s="199"/>
      <c r="BP309" s="199"/>
      <c r="BQ309" s="199"/>
      <c r="BR309" s="199"/>
      <c r="BS309" s="199"/>
      <c r="BT309" s="199"/>
      <c r="BU309" s="199"/>
      <c r="BV309" s="199"/>
      <c r="BW309" s="199"/>
      <c r="BX309" s="199"/>
      <c r="BY309" s="199"/>
      <c r="BZ309" s="199"/>
      <c r="CA309" s="199"/>
      <c r="CB309" s="199"/>
      <c r="CC309" s="199"/>
      <c r="CD309" s="199"/>
    </row>
    <row r="310" spans="3:82">
      <c r="C310" s="198"/>
      <c r="D310" s="198"/>
      <c r="E310" s="198"/>
      <c r="F310" s="198"/>
      <c r="G310" s="198"/>
      <c r="H310" s="198"/>
      <c r="I310" s="198"/>
      <c r="J310" s="198"/>
      <c r="K310" s="198"/>
      <c r="L310" s="198"/>
      <c r="M310" s="198"/>
      <c r="N310" s="198"/>
      <c r="O310" s="198"/>
      <c r="P310" s="198"/>
      <c r="Q310" s="198"/>
      <c r="R310" s="199"/>
      <c r="S310" s="199"/>
      <c r="T310" s="199"/>
      <c r="U310" s="199"/>
      <c r="V310" s="199"/>
      <c r="W310" s="199"/>
      <c r="X310" s="199"/>
      <c r="Y310" s="199"/>
      <c r="Z310" s="199"/>
      <c r="AA310" s="199"/>
      <c r="AB310" s="199"/>
      <c r="AC310" s="199"/>
      <c r="AD310" s="199"/>
      <c r="AE310" s="199"/>
      <c r="AF310" s="199"/>
      <c r="AG310" s="199"/>
      <c r="AH310" s="199"/>
      <c r="AI310" s="199"/>
      <c r="AJ310" s="199"/>
      <c r="AK310" s="199"/>
      <c r="AL310" s="199"/>
      <c r="AM310" s="199"/>
      <c r="AN310" s="199"/>
      <c r="AO310" s="199"/>
      <c r="AP310" s="199"/>
      <c r="AQ310" s="199"/>
      <c r="AR310" s="199"/>
      <c r="AS310" s="199"/>
      <c r="AT310" s="199"/>
      <c r="AU310" s="199"/>
      <c r="AV310" s="199"/>
      <c r="AW310" s="199"/>
      <c r="AX310" s="199"/>
      <c r="AY310" s="199"/>
      <c r="AZ310" s="199"/>
      <c r="BA310" s="199"/>
      <c r="BB310" s="199"/>
      <c r="BC310" s="199"/>
      <c r="BD310" s="199"/>
      <c r="BE310" s="199"/>
      <c r="BF310" s="199"/>
      <c r="BG310" s="199"/>
      <c r="BH310" s="199"/>
      <c r="BI310" s="199"/>
      <c r="BJ310" s="199"/>
      <c r="BK310" s="199"/>
      <c r="BL310" s="199"/>
      <c r="BM310" s="199"/>
      <c r="BN310" s="199"/>
      <c r="BO310" s="199"/>
      <c r="BP310" s="199"/>
      <c r="BQ310" s="199"/>
      <c r="BR310" s="199"/>
      <c r="BS310" s="199"/>
      <c r="BT310" s="199"/>
      <c r="BU310" s="199"/>
      <c r="BV310" s="199"/>
      <c r="BW310" s="199"/>
      <c r="BX310" s="199"/>
      <c r="BY310" s="199"/>
      <c r="BZ310" s="199"/>
      <c r="CA310" s="199"/>
      <c r="CB310" s="199"/>
      <c r="CC310" s="199"/>
      <c r="CD310" s="199"/>
    </row>
    <row r="311" spans="3:82">
      <c r="C311" s="198"/>
      <c r="D311" s="198"/>
      <c r="E311" s="198"/>
      <c r="F311" s="198"/>
      <c r="G311" s="198"/>
      <c r="H311" s="198"/>
      <c r="I311" s="198"/>
      <c r="J311" s="198"/>
      <c r="K311" s="198"/>
      <c r="L311" s="198"/>
      <c r="M311" s="198"/>
      <c r="N311" s="198"/>
      <c r="O311" s="198"/>
      <c r="P311" s="198"/>
      <c r="Q311" s="198"/>
      <c r="R311" s="199"/>
      <c r="S311" s="199"/>
      <c r="T311" s="199"/>
      <c r="U311" s="199"/>
      <c r="V311" s="199"/>
      <c r="W311" s="199"/>
      <c r="X311" s="199"/>
      <c r="Y311" s="199"/>
      <c r="Z311" s="199"/>
      <c r="AA311" s="199"/>
      <c r="AB311" s="199"/>
      <c r="AC311" s="199"/>
      <c r="AD311" s="199"/>
      <c r="AE311" s="199"/>
      <c r="AF311" s="199"/>
      <c r="AG311" s="199"/>
      <c r="AH311" s="199"/>
      <c r="AI311" s="199"/>
      <c r="AJ311" s="199"/>
      <c r="AK311" s="199"/>
      <c r="AL311" s="199"/>
      <c r="AM311" s="199"/>
      <c r="AN311" s="199"/>
      <c r="AO311" s="199"/>
      <c r="AP311" s="199"/>
      <c r="AQ311" s="199"/>
      <c r="AR311" s="199"/>
      <c r="AS311" s="199"/>
      <c r="AT311" s="199"/>
      <c r="AU311" s="199"/>
      <c r="AV311" s="199"/>
      <c r="AW311" s="199"/>
      <c r="AX311" s="199"/>
      <c r="AY311" s="199"/>
      <c r="AZ311" s="199"/>
      <c r="BA311" s="199"/>
      <c r="BB311" s="199"/>
      <c r="BC311" s="199"/>
      <c r="BD311" s="199"/>
      <c r="BE311" s="199"/>
      <c r="BF311" s="199"/>
      <c r="BG311" s="199"/>
      <c r="BH311" s="199"/>
      <c r="BI311" s="199"/>
      <c r="BJ311" s="199"/>
      <c r="BK311" s="199"/>
      <c r="BL311" s="199"/>
      <c r="BM311" s="199"/>
      <c r="BN311" s="199"/>
      <c r="BO311" s="199"/>
      <c r="BP311" s="199"/>
      <c r="BQ311" s="199"/>
      <c r="BR311" s="199"/>
      <c r="BS311" s="199"/>
      <c r="BT311" s="199"/>
      <c r="BU311" s="199"/>
      <c r="BV311" s="199"/>
      <c r="BW311" s="199"/>
      <c r="BX311" s="199"/>
      <c r="BY311" s="199"/>
      <c r="BZ311" s="199"/>
      <c r="CA311" s="199"/>
      <c r="CB311" s="199"/>
      <c r="CC311" s="199"/>
      <c r="CD311" s="199"/>
    </row>
    <row r="312" spans="3:82">
      <c r="C312" s="198"/>
      <c r="D312" s="198"/>
      <c r="E312" s="198"/>
      <c r="F312" s="198"/>
      <c r="G312" s="198"/>
      <c r="H312" s="198"/>
      <c r="I312" s="198"/>
      <c r="J312" s="198"/>
      <c r="K312" s="198"/>
      <c r="L312" s="198"/>
      <c r="M312" s="198"/>
      <c r="N312" s="198"/>
      <c r="O312" s="198"/>
      <c r="P312" s="198"/>
      <c r="Q312" s="198"/>
      <c r="R312" s="199"/>
      <c r="S312" s="199"/>
      <c r="T312" s="199"/>
      <c r="U312" s="199"/>
      <c r="V312" s="199"/>
      <c r="W312" s="199"/>
      <c r="X312" s="199"/>
      <c r="Y312" s="199"/>
      <c r="Z312" s="199"/>
      <c r="AA312" s="199"/>
      <c r="AB312" s="199"/>
      <c r="AC312" s="199"/>
      <c r="AD312" s="199"/>
      <c r="AE312" s="199"/>
      <c r="AF312" s="199"/>
      <c r="AG312" s="199"/>
      <c r="AH312" s="199"/>
      <c r="AI312" s="199"/>
      <c r="AJ312" s="199"/>
      <c r="AK312" s="199"/>
      <c r="AL312" s="199"/>
      <c r="AM312" s="199"/>
      <c r="AN312" s="199"/>
      <c r="AO312" s="199"/>
      <c r="AP312" s="199"/>
      <c r="AQ312" s="199"/>
      <c r="AR312" s="199"/>
      <c r="AS312" s="199"/>
      <c r="AT312" s="199"/>
      <c r="AU312" s="199"/>
      <c r="AV312" s="199"/>
      <c r="AW312" s="199"/>
      <c r="AX312" s="199"/>
      <c r="AY312" s="199"/>
      <c r="AZ312" s="199"/>
      <c r="BA312" s="199"/>
      <c r="BB312" s="199"/>
      <c r="BC312" s="199"/>
      <c r="BD312" s="199"/>
      <c r="BE312" s="199"/>
      <c r="BF312" s="199"/>
      <c r="BG312" s="199"/>
      <c r="BH312" s="199"/>
      <c r="BI312" s="199"/>
      <c r="BJ312" s="199"/>
      <c r="BK312" s="199"/>
      <c r="BL312" s="199"/>
      <c r="BM312" s="199"/>
      <c r="BN312" s="199"/>
      <c r="BO312" s="199"/>
      <c r="BP312" s="199"/>
      <c r="BQ312" s="199"/>
      <c r="BR312" s="199"/>
      <c r="BS312" s="199"/>
      <c r="BT312" s="199"/>
      <c r="BU312" s="199"/>
      <c r="BV312" s="199"/>
      <c r="BW312" s="199"/>
      <c r="BX312" s="199"/>
      <c r="BY312" s="199"/>
      <c r="BZ312" s="199"/>
      <c r="CA312" s="199"/>
      <c r="CB312" s="199"/>
      <c r="CC312" s="199"/>
      <c r="CD312" s="199"/>
    </row>
    <row r="313" spans="3:82">
      <c r="C313" s="198"/>
      <c r="D313" s="198"/>
      <c r="E313" s="198"/>
      <c r="F313" s="198"/>
      <c r="G313" s="198"/>
      <c r="H313" s="198"/>
      <c r="I313" s="198"/>
      <c r="J313" s="198"/>
      <c r="K313" s="198"/>
      <c r="L313" s="198"/>
      <c r="M313" s="198"/>
      <c r="N313" s="198"/>
      <c r="O313" s="198"/>
      <c r="P313" s="198"/>
      <c r="Q313" s="198"/>
      <c r="R313" s="199"/>
      <c r="S313" s="199"/>
      <c r="T313" s="199"/>
      <c r="U313" s="199"/>
      <c r="V313" s="199"/>
      <c r="W313" s="199"/>
      <c r="X313" s="199"/>
      <c r="Y313" s="199"/>
      <c r="Z313" s="199"/>
      <c r="AA313" s="199"/>
      <c r="AB313" s="199"/>
      <c r="AC313" s="199"/>
      <c r="AD313" s="199"/>
      <c r="AE313" s="199"/>
      <c r="AF313" s="199"/>
      <c r="AG313" s="199"/>
      <c r="AH313" s="199"/>
      <c r="AI313" s="199"/>
      <c r="AJ313" s="199"/>
      <c r="AK313" s="199"/>
      <c r="AL313" s="199"/>
      <c r="AM313" s="199"/>
      <c r="AN313" s="199"/>
      <c r="AO313" s="199"/>
      <c r="AP313" s="199"/>
      <c r="AQ313" s="199"/>
      <c r="AR313" s="199"/>
      <c r="AS313" s="199"/>
      <c r="AT313" s="199"/>
      <c r="AU313" s="199"/>
      <c r="AV313" s="199"/>
      <c r="AW313" s="199"/>
      <c r="AX313" s="199"/>
      <c r="AY313" s="199"/>
      <c r="AZ313" s="199"/>
      <c r="BA313" s="199"/>
      <c r="BB313" s="199"/>
      <c r="BC313" s="199"/>
      <c r="BD313" s="199"/>
      <c r="BE313" s="199"/>
      <c r="BF313" s="199"/>
      <c r="BG313" s="199"/>
      <c r="BH313" s="199"/>
      <c r="BI313" s="199"/>
      <c r="BJ313" s="199"/>
      <c r="BK313" s="199"/>
      <c r="BL313" s="199"/>
      <c r="BM313" s="199"/>
      <c r="BN313" s="199"/>
      <c r="BO313" s="199"/>
      <c r="BP313" s="199"/>
      <c r="BQ313" s="199"/>
      <c r="BR313" s="199"/>
      <c r="BS313" s="199"/>
      <c r="BT313" s="199"/>
      <c r="BU313" s="199"/>
      <c r="BV313" s="199"/>
      <c r="BW313" s="199"/>
      <c r="BX313" s="199"/>
      <c r="BY313" s="199"/>
      <c r="BZ313" s="199"/>
      <c r="CA313" s="199"/>
      <c r="CB313" s="199"/>
      <c r="CC313" s="199"/>
      <c r="CD313" s="199"/>
    </row>
    <row r="314" spans="3:82">
      <c r="C314" s="198"/>
      <c r="D314" s="198"/>
      <c r="E314" s="198"/>
      <c r="F314" s="198"/>
      <c r="G314" s="198"/>
      <c r="H314" s="198"/>
      <c r="I314" s="198"/>
      <c r="J314" s="198"/>
      <c r="K314" s="198"/>
      <c r="L314" s="198"/>
      <c r="M314" s="198"/>
      <c r="N314" s="198"/>
      <c r="O314" s="198"/>
      <c r="P314" s="198"/>
      <c r="Q314" s="198"/>
      <c r="R314" s="199"/>
      <c r="S314" s="199"/>
      <c r="T314" s="199"/>
      <c r="U314" s="199"/>
      <c r="V314" s="199"/>
      <c r="W314" s="199"/>
      <c r="X314" s="199"/>
      <c r="Y314" s="199"/>
      <c r="Z314" s="199"/>
      <c r="AA314" s="199"/>
      <c r="AB314" s="199"/>
      <c r="AC314" s="199"/>
      <c r="AD314" s="199"/>
      <c r="AE314" s="199"/>
      <c r="AF314" s="199"/>
      <c r="AG314" s="199"/>
      <c r="AH314" s="199"/>
      <c r="AI314" s="199"/>
      <c r="AJ314" s="199"/>
      <c r="AK314" s="199"/>
      <c r="AL314" s="199"/>
      <c r="AM314" s="199"/>
      <c r="AN314" s="199"/>
      <c r="AO314" s="199"/>
      <c r="AP314" s="199"/>
      <c r="AQ314" s="199"/>
      <c r="AR314" s="199"/>
      <c r="AS314" s="199"/>
      <c r="AT314" s="199"/>
      <c r="AU314" s="199"/>
      <c r="AV314" s="199"/>
      <c r="AW314" s="199"/>
      <c r="AX314" s="199"/>
      <c r="AY314" s="199"/>
      <c r="AZ314" s="199"/>
      <c r="BA314" s="199"/>
      <c r="BB314" s="199"/>
      <c r="BC314" s="199"/>
      <c r="BD314" s="199"/>
      <c r="BE314" s="199"/>
      <c r="BF314" s="199"/>
      <c r="BG314" s="199"/>
      <c r="BH314" s="199"/>
      <c r="BI314" s="199"/>
      <c r="BJ314" s="199"/>
      <c r="BK314" s="199"/>
      <c r="BL314" s="199"/>
      <c r="BM314" s="199"/>
      <c r="BN314" s="199"/>
      <c r="BO314" s="199"/>
      <c r="BP314" s="199"/>
      <c r="BQ314" s="199"/>
      <c r="BR314" s="199"/>
      <c r="BS314" s="199"/>
      <c r="BT314" s="199"/>
      <c r="BU314" s="199"/>
      <c r="BV314" s="199"/>
      <c r="BW314" s="199"/>
      <c r="BX314" s="199"/>
      <c r="BY314" s="199"/>
      <c r="BZ314" s="199"/>
      <c r="CA314" s="199"/>
      <c r="CB314" s="199"/>
      <c r="CC314" s="199"/>
      <c r="CD314" s="199"/>
    </row>
    <row r="315" spans="3:82">
      <c r="C315" s="198"/>
      <c r="D315" s="198"/>
      <c r="E315" s="198"/>
      <c r="F315" s="198"/>
      <c r="G315" s="198"/>
      <c r="H315" s="198"/>
      <c r="I315" s="198"/>
      <c r="J315" s="198"/>
      <c r="K315" s="198"/>
      <c r="L315" s="198"/>
      <c r="M315" s="198"/>
      <c r="N315" s="198"/>
      <c r="O315" s="198"/>
      <c r="P315" s="198"/>
      <c r="Q315" s="198"/>
      <c r="R315" s="199"/>
      <c r="S315" s="199"/>
      <c r="T315" s="199"/>
      <c r="U315" s="199"/>
      <c r="V315" s="199"/>
      <c r="W315" s="199"/>
      <c r="X315" s="199"/>
      <c r="Y315" s="199"/>
      <c r="Z315" s="199"/>
      <c r="AA315" s="199"/>
      <c r="AB315" s="199"/>
      <c r="AC315" s="199"/>
      <c r="AD315" s="199"/>
      <c r="AE315" s="199"/>
      <c r="AF315" s="199"/>
      <c r="AG315" s="199"/>
      <c r="AH315" s="199"/>
      <c r="AI315" s="199"/>
      <c r="AJ315" s="199"/>
      <c r="AK315" s="199"/>
      <c r="AL315" s="199"/>
      <c r="AM315" s="199"/>
      <c r="AN315" s="199"/>
      <c r="AO315" s="199"/>
      <c r="AP315" s="199"/>
      <c r="AQ315" s="199"/>
      <c r="AR315" s="199"/>
      <c r="AS315" s="199"/>
      <c r="AT315" s="199"/>
      <c r="AU315" s="199"/>
      <c r="AV315" s="199"/>
      <c r="AW315" s="199"/>
      <c r="AX315" s="199"/>
      <c r="AY315" s="199"/>
      <c r="AZ315" s="199"/>
      <c r="BA315" s="199"/>
      <c r="BB315" s="199"/>
      <c r="BC315" s="199"/>
      <c r="BD315" s="199"/>
      <c r="BE315" s="199"/>
      <c r="BF315" s="199"/>
      <c r="BG315" s="199"/>
      <c r="BH315" s="199"/>
      <c r="BI315" s="199"/>
      <c r="BJ315" s="199"/>
      <c r="BK315" s="199"/>
      <c r="BL315" s="199"/>
      <c r="BM315" s="199"/>
      <c r="BN315" s="199"/>
      <c r="BO315" s="199"/>
      <c r="BP315" s="199"/>
      <c r="BQ315" s="199"/>
      <c r="BR315" s="199"/>
      <c r="BS315" s="199"/>
      <c r="BT315" s="199"/>
      <c r="BU315" s="199"/>
      <c r="BV315" s="199"/>
      <c r="BW315" s="199"/>
      <c r="BX315" s="199"/>
      <c r="BY315" s="199"/>
      <c r="BZ315" s="199"/>
      <c r="CA315" s="199"/>
      <c r="CB315" s="199"/>
      <c r="CC315" s="199"/>
      <c r="CD315" s="199"/>
    </row>
    <row r="316" spans="3:82">
      <c r="C316" s="198"/>
      <c r="D316" s="198"/>
      <c r="E316" s="198"/>
      <c r="F316" s="198"/>
      <c r="G316" s="198"/>
      <c r="H316" s="198"/>
      <c r="I316" s="198"/>
      <c r="J316" s="198"/>
      <c r="K316" s="198"/>
      <c r="L316" s="198"/>
      <c r="M316" s="198"/>
      <c r="N316" s="198"/>
      <c r="O316" s="198"/>
      <c r="P316" s="198"/>
      <c r="Q316" s="198"/>
      <c r="R316" s="199"/>
      <c r="S316" s="199"/>
      <c r="T316" s="199"/>
      <c r="U316" s="199"/>
      <c r="V316" s="199"/>
      <c r="W316" s="199"/>
      <c r="X316" s="199"/>
      <c r="Y316" s="199"/>
      <c r="Z316" s="199"/>
      <c r="AA316" s="199"/>
      <c r="AB316" s="199"/>
      <c r="AC316" s="199"/>
      <c r="AD316" s="199"/>
      <c r="AE316" s="199"/>
      <c r="AF316" s="199"/>
      <c r="AG316" s="199"/>
      <c r="AH316" s="199"/>
      <c r="AI316" s="199"/>
      <c r="AJ316" s="199"/>
      <c r="AK316" s="199"/>
      <c r="AL316" s="199"/>
      <c r="AM316" s="199"/>
      <c r="AN316" s="199"/>
      <c r="AO316" s="199"/>
      <c r="AP316" s="199"/>
      <c r="AQ316" s="199"/>
      <c r="AR316" s="199"/>
      <c r="AS316" s="199"/>
      <c r="AT316" s="199"/>
      <c r="AU316" s="199"/>
      <c r="AV316" s="199"/>
      <c r="AW316" s="199"/>
      <c r="AX316" s="199"/>
      <c r="AY316" s="199"/>
      <c r="AZ316" s="199"/>
      <c r="BA316" s="199"/>
      <c r="BB316" s="199"/>
      <c r="BC316" s="199"/>
      <c r="BD316" s="199"/>
      <c r="BE316" s="199"/>
      <c r="BF316" s="199"/>
      <c r="BG316" s="199"/>
      <c r="BH316" s="199"/>
      <c r="BI316" s="199"/>
      <c r="BJ316" s="199"/>
      <c r="BK316" s="199"/>
      <c r="BL316" s="199"/>
      <c r="BM316" s="199"/>
      <c r="BN316" s="199"/>
      <c r="BO316" s="199"/>
      <c r="BP316" s="199"/>
      <c r="BQ316" s="199"/>
      <c r="BR316" s="199"/>
      <c r="BS316" s="199"/>
      <c r="BT316" s="199"/>
      <c r="BU316" s="199"/>
      <c r="BV316" s="199"/>
      <c r="BW316" s="199"/>
      <c r="BX316" s="199"/>
      <c r="BY316" s="199"/>
      <c r="BZ316" s="199"/>
      <c r="CA316" s="199"/>
      <c r="CB316" s="199"/>
      <c r="CC316" s="199"/>
      <c r="CD316" s="199"/>
    </row>
    <row r="317" spans="3:82">
      <c r="C317" s="198"/>
      <c r="D317" s="198"/>
      <c r="E317" s="198"/>
      <c r="F317" s="198"/>
      <c r="G317" s="198"/>
      <c r="H317" s="198"/>
      <c r="I317" s="198"/>
      <c r="J317" s="198"/>
      <c r="K317" s="198"/>
      <c r="L317" s="198"/>
      <c r="M317" s="198"/>
      <c r="N317" s="198"/>
      <c r="O317" s="198"/>
      <c r="P317" s="198"/>
      <c r="Q317" s="198"/>
      <c r="R317" s="199"/>
      <c r="S317" s="199"/>
      <c r="T317" s="199"/>
      <c r="U317" s="199"/>
      <c r="V317" s="199"/>
      <c r="W317" s="199"/>
      <c r="X317" s="199"/>
      <c r="Y317" s="199"/>
      <c r="Z317" s="199"/>
      <c r="AA317" s="199"/>
      <c r="AB317" s="199"/>
      <c r="AC317" s="199"/>
      <c r="AD317" s="199"/>
      <c r="AE317" s="199"/>
      <c r="AF317" s="199"/>
      <c r="AG317" s="199"/>
      <c r="AH317" s="199"/>
      <c r="AI317" s="199"/>
      <c r="AJ317" s="199"/>
      <c r="AK317" s="199"/>
      <c r="AL317" s="199"/>
      <c r="AM317" s="199"/>
      <c r="AN317" s="199"/>
      <c r="AO317" s="199"/>
      <c r="AP317" s="199"/>
      <c r="AQ317" s="199"/>
      <c r="AR317" s="199"/>
      <c r="AS317" s="199"/>
      <c r="AT317" s="199"/>
      <c r="AU317" s="199"/>
      <c r="AV317" s="199"/>
      <c r="AW317" s="199"/>
      <c r="AX317" s="199"/>
      <c r="AY317" s="199"/>
      <c r="AZ317" s="199"/>
      <c r="BA317" s="199"/>
      <c r="BB317" s="199"/>
      <c r="BC317" s="199"/>
      <c r="BD317" s="199"/>
      <c r="BE317" s="199"/>
      <c r="BF317" s="199"/>
      <c r="BG317" s="199"/>
      <c r="BH317" s="199"/>
      <c r="BI317" s="199"/>
      <c r="BJ317" s="199"/>
      <c r="BK317" s="199"/>
      <c r="BL317" s="199"/>
      <c r="BM317" s="199"/>
      <c r="BN317" s="199"/>
      <c r="BO317" s="199"/>
      <c r="BP317" s="199"/>
      <c r="BQ317" s="199"/>
      <c r="BR317" s="199"/>
      <c r="BS317" s="199"/>
      <c r="BT317" s="199"/>
      <c r="BU317" s="199"/>
      <c r="BV317" s="199"/>
      <c r="BW317" s="199"/>
      <c r="BX317" s="199"/>
      <c r="BY317" s="199"/>
      <c r="BZ317" s="199"/>
      <c r="CA317" s="199"/>
      <c r="CB317" s="199"/>
      <c r="CC317" s="199"/>
      <c r="CD317" s="199"/>
    </row>
    <row r="318" spans="3:82">
      <c r="C318" s="198"/>
      <c r="D318" s="198"/>
      <c r="E318" s="198"/>
      <c r="F318" s="198"/>
      <c r="G318" s="198"/>
      <c r="H318" s="198"/>
      <c r="I318" s="198"/>
      <c r="J318" s="198"/>
      <c r="K318" s="198"/>
      <c r="L318" s="198"/>
      <c r="M318" s="198"/>
      <c r="N318" s="198"/>
      <c r="O318" s="198"/>
      <c r="P318" s="198"/>
      <c r="Q318" s="198"/>
      <c r="R318" s="199"/>
      <c r="S318" s="199"/>
      <c r="T318" s="199"/>
      <c r="U318" s="199"/>
      <c r="V318" s="199"/>
      <c r="W318" s="199"/>
      <c r="X318" s="199"/>
      <c r="Y318" s="199"/>
      <c r="Z318" s="199"/>
      <c r="AA318" s="199"/>
      <c r="AB318" s="199"/>
      <c r="AC318" s="199"/>
      <c r="AD318" s="199"/>
      <c r="AE318" s="199"/>
      <c r="AF318" s="199"/>
      <c r="AG318" s="199"/>
      <c r="AH318" s="199"/>
      <c r="AI318" s="199"/>
      <c r="AJ318" s="199"/>
      <c r="AK318" s="199"/>
      <c r="AL318" s="199"/>
      <c r="AM318" s="199"/>
      <c r="AN318" s="199"/>
      <c r="AO318" s="199"/>
      <c r="AP318" s="199"/>
      <c r="AQ318" s="199"/>
      <c r="AR318" s="199"/>
      <c r="AS318" s="199"/>
      <c r="AT318" s="199"/>
      <c r="AU318" s="199"/>
      <c r="AV318" s="199"/>
      <c r="AW318" s="199"/>
      <c r="AX318" s="199"/>
      <c r="AY318" s="199"/>
      <c r="AZ318" s="199"/>
      <c r="BA318" s="199"/>
      <c r="BB318" s="199"/>
      <c r="BC318" s="199"/>
      <c r="BD318" s="199"/>
      <c r="BE318" s="199"/>
      <c r="BF318" s="199"/>
      <c r="BG318" s="199"/>
      <c r="BH318" s="199"/>
      <c r="BI318" s="199"/>
      <c r="BJ318" s="199"/>
      <c r="BK318" s="199"/>
      <c r="BL318" s="199"/>
      <c r="BM318" s="199"/>
      <c r="BN318" s="199"/>
      <c r="BO318" s="199"/>
      <c r="BP318" s="199"/>
      <c r="BQ318" s="199"/>
      <c r="BR318" s="199"/>
      <c r="BS318" s="199"/>
      <c r="BT318" s="199"/>
      <c r="BU318" s="199"/>
      <c r="BV318" s="199"/>
      <c r="BW318" s="199"/>
      <c r="BX318" s="199"/>
      <c r="BY318" s="199"/>
      <c r="BZ318" s="199"/>
      <c r="CA318" s="199"/>
      <c r="CB318" s="199"/>
      <c r="CC318" s="199"/>
      <c r="CD318" s="199"/>
    </row>
    <row r="319" spans="3:82">
      <c r="C319" s="198"/>
      <c r="D319" s="198"/>
      <c r="E319" s="198"/>
      <c r="F319" s="198"/>
      <c r="G319" s="198"/>
      <c r="H319" s="198"/>
      <c r="I319" s="198"/>
      <c r="J319" s="198"/>
      <c r="K319" s="198"/>
      <c r="L319" s="198"/>
      <c r="M319" s="198"/>
      <c r="N319" s="198"/>
      <c r="O319" s="198"/>
      <c r="P319" s="198"/>
      <c r="Q319" s="198"/>
      <c r="R319" s="199"/>
      <c r="S319" s="199"/>
      <c r="T319" s="199"/>
      <c r="U319" s="199"/>
      <c r="V319" s="199"/>
      <c r="W319" s="199"/>
      <c r="X319" s="199"/>
      <c r="Y319" s="199"/>
      <c r="Z319" s="199"/>
      <c r="AA319" s="199"/>
      <c r="AB319" s="199"/>
      <c r="AC319" s="199"/>
      <c r="AD319" s="199"/>
      <c r="AE319" s="199"/>
      <c r="AF319" s="199"/>
      <c r="AG319" s="199"/>
      <c r="AH319" s="199"/>
      <c r="AI319" s="199"/>
      <c r="AJ319" s="199"/>
      <c r="AK319" s="199"/>
      <c r="AL319" s="199"/>
      <c r="AM319" s="199"/>
      <c r="AN319" s="199"/>
      <c r="AO319" s="199"/>
      <c r="AP319" s="199"/>
      <c r="AQ319" s="199"/>
      <c r="AR319" s="199"/>
      <c r="AS319" s="199"/>
      <c r="AT319" s="199"/>
      <c r="AU319" s="199"/>
      <c r="AV319" s="199"/>
      <c r="AW319" s="199"/>
      <c r="AX319" s="199"/>
      <c r="AY319" s="199"/>
      <c r="AZ319" s="199"/>
      <c r="BA319" s="199"/>
      <c r="BB319" s="199"/>
      <c r="BC319" s="199"/>
      <c r="BD319" s="199"/>
      <c r="BE319" s="199"/>
      <c r="BF319" s="199"/>
      <c r="BG319" s="199"/>
      <c r="BH319" s="199"/>
      <c r="BI319" s="199"/>
      <c r="BJ319" s="199"/>
      <c r="BK319" s="199"/>
      <c r="BL319" s="199"/>
      <c r="BM319" s="199"/>
      <c r="BN319" s="199"/>
      <c r="BO319" s="199"/>
      <c r="BP319" s="199"/>
      <c r="BQ319" s="199"/>
      <c r="BR319" s="199"/>
      <c r="BS319" s="199"/>
      <c r="BT319" s="199"/>
      <c r="BU319" s="199"/>
      <c r="BV319" s="199"/>
      <c r="BW319" s="199"/>
      <c r="BX319" s="199"/>
      <c r="BY319" s="199"/>
      <c r="BZ319" s="199"/>
      <c r="CA319" s="199"/>
      <c r="CB319" s="199"/>
      <c r="CC319" s="199"/>
      <c r="CD319" s="199"/>
    </row>
    <row r="320" spans="3:82">
      <c r="C320" s="198"/>
      <c r="D320" s="198"/>
      <c r="E320" s="198"/>
      <c r="F320" s="198"/>
      <c r="G320" s="198"/>
      <c r="H320" s="198"/>
      <c r="I320" s="198"/>
      <c r="J320" s="198"/>
      <c r="K320" s="198"/>
      <c r="L320" s="198"/>
      <c r="M320" s="198"/>
      <c r="N320" s="198"/>
      <c r="O320" s="198"/>
      <c r="P320" s="198"/>
      <c r="Q320" s="198"/>
      <c r="R320" s="199"/>
      <c r="S320" s="199"/>
      <c r="T320" s="199"/>
      <c r="U320" s="199"/>
      <c r="V320" s="199"/>
      <c r="W320" s="199"/>
      <c r="X320" s="199"/>
      <c r="Y320" s="199"/>
      <c r="Z320" s="199"/>
      <c r="AA320" s="199"/>
      <c r="AB320" s="199"/>
      <c r="AC320" s="199"/>
      <c r="AD320" s="199"/>
      <c r="AE320" s="199"/>
      <c r="AF320" s="199"/>
      <c r="AG320" s="199"/>
      <c r="AH320" s="199"/>
      <c r="AI320" s="199"/>
      <c r="AJ320" s="199"/>
      <c r="AK320" s="199"/>
      <c r="AL320" s="199"/>
      <c r="AM320" s="199"/>
      <c r="AN320" s="199"/>
      <c r="AO320" s="199"/>
      <c r="AP320" s="199"/>
      <c r="AQ320" s="199"/>
      <c r="AR320" s="199"/>
      <c r="AS320" s="199"/>
      <c r="AT320" s="199"/>
      <c r="AU320" s="199"/>
      <c r="AV320" s="199"/>
      <c r="AW320" s="199"/>
      <c r="AX320" s="199"/>
      <c r="AY320" s="199"/>
      <c r="AZ320" s="199"/>
      <c r="BA320" s="199"/>
      <c r="BB320" s="199"/>
      <c r="BC320" s="199"/>
      <c r="BD320" s="199"/>
      <c r="BE320" s="199"/>
      <c r="BF320" s="199"/>
      <c r="BG320" s="199"/>
      <c r="BH320" s="199"/>
      <c r="BI320" s="199"/>
      <c r="BJ320" s="199"/>
      <c r="BK320" s="199"/>
      <c r="BL320" s="199"/>
      <c r="BM320" s="199"/>
      <c r="BN320" s="199"/>
      <c r="BO320" s="199"/>
      <c r="BP320" s="199"/>
      <c r="BQ320" s="199"/>
      <c r="BR320" s="199"/>
      <c r="BS320" s="199"/>
      <c r="BT320" s="199"/>
      <c r="BU320" s="199"/>
      <c r="BV320" s="199"/>
      <c r="BW320" s="199"/>
      <c r="BX320" s="199"/>
      <c r="BY320" s="199"/>
      <c r="BZ320" s="199"/>
      <c r="CA320" s="199"/>
      <c r="CB320" s="199"/>
      <c r="CC320" s="199"/>
      <c r="CD320" s="199"/>
    </row>
    <row r="321" spans="3:82">
      <c r="C321" s="198"/>
      <c r="D321" s="198"/>
      <c r="E321" s="198"/>
      <c r="F321" s="198"/>
      <c r="G321" s="198"/>
      <c r="H321" s="198"/>
      <c r="I321" s="198"/>
      <c r="J321" s="198"/>
      <c r="K321" s="198"/>
      <c r="L321" s="198"/>
      <c r="M321" s="198"/>
      <c r="N321" s="198"/>
      <c r="O321" s="198"/>
      <c r="P321" s="198"/>
      <c r="Q321" s="198"/>
      <c r="R321" s="199"/>
      <c r="S321" s="199"/>
      <c r="T321" s="199"/>
      <c r="U321" s="199"/>
      <c r="V321" s="199"/>
      <c r="W321" s="199"/>
      <c r="X321" s="199"/>
      <c r="Y321" s="199"/>
      <c r="Z321" s="199"/>
      <c r="AA321" s="199"/>
      <c r="AB321" s="199"/>
      <c r="AC321" s="199"/>
      <c r="AD321" s="199"/>
      <c r="AE321" s="199"/>
      <c r="AF321" s="199"/>
      <c r="AG321" s="199"/>
      <c r="AH321" s="199"/>
      <c r="AI321" s="199"/>
      <c r="AJ321" s="199"/>
      <c r="AK321" s="199"/>
      <c r="AL321" s="199"/>
      <c r="AM321" s="199"/>
      <c r="AN321" s="199"/>
      <c r="AO321" s="199"/>
      <c r="AP321" s="199"/>
      <c r="AQ321" s="199"/>
      <c r="AR321" s="199"/>
      <c r="AS321" s="199"/>
      <c r="AT321" s="199"/>
      <c r="AU321" s="199"/>
      <c r="AV321" s="199"/>
      <c r="AW321" s="199"/>
      <c r="AX321" s="199"/>
      <c r="AY321" s="199"/>
      <c r="AZ321" s="199"/>
      <c r="BA321" s="199"/>
      <c r="BB321" s="199"/>
      <c r="BC321" s="199"/>
      <c r="BD321" s="199"/>
      <c r="BE321" s="199"/>
      <c r="BF321" s="199"/>
      <c r="BG321" s="199"/>
      <c r="BH321" s="199"/>
      <c r="BI321" s="199"/>
      <c r="BJ321" s="199"/>
      <c r="BK321" s="199"/>
      <c r="BL321" s="199"/>
      <c r="BM321" s="199"/>
      <c r="BN321" s="199"/>
      <c r="BO321" s="199"/>
      <c r="BP321" s="199"/>
      <c r="BQ321" s="199"/>
      <c r="BR321" s="199"/>
      <c r="BS321" s="199"/>
      <c r="BT321" s="199"/>
      <c r="BU321" s="199"/>
      <c r="BV321" s="199"/>
      <c r="BW321" s="199"/>
      <c r="BX321" s="199"/>
      <c r="BY321" s="199"/>
      <c r="BZ321" s="199"/>
      <c r="CA321" s="199"/>
      <c r="CB321" s="199"/>
      <c r="CC321" s="199"/>
      <c r="CD321" s="199"/>
    </row>
    <row r="322" spans="3:82">
      <c r="C322" s="198"/>
      <c r="D322" s="198"/>
      <c r="E322" s="198"/>
      <c r="F322" s="198"/>
      <c r="G322" s="198"/>
      <c r="H322" s="198"/>
      <c r="I322" s="198"/>
      <c r="J322" s="198"/>
      <c r="K322" s="198"/>
      <c r="L322" s="198"/>
      <c r="M322" s="198"/>
      <c r="N322" s="198"/>
      <c r="O322" s="198"/>
      <c r="P322" s="198"/>
      <c r="Q322" s="198"/>
      <c r="R322" s="199"/>
      <c r="S322" s="199"/>
      <c r="T322" s="199"/>
      <c r="U322" s="199"/>
      <c r="V322" s="199"/>
      <c r="W322" s="199"/>
      <c r="X322" s="199"/>
      <c r="Y322" s="199"/>
      <c r="Z322" s="199"/>
      <c r="AA322" s="199"/>
      <c r="AB322" s="199"/>
      <c r="AC322" s="199"/>
      <c r="AD322" s="199"/>
      <c r="AE322" s="199"/>
      <c r="AF322" s="199"/>
      <c r="AG322" s="199"/>
      <c r="AH322" s="199"/>
      <c r="AI322" s="199"/>
      <c r="AJ322" s="199"/>
      <c r="AK322" s="199"/>
      <c r="AL322" s="199"/>
      <c r="AM322" s="199"/>
      <c r="AN322" s="199"/>
      <c r="AO322" s="199"/>
      <c r="AP322" s="199"/>
      <c r="AQ322" s="199"/>
      <c r="AR322" s="199"/>
      <c r="AS322" s="199"/>
      <c r="AT322" s="199"/>
      <c r="AU322" s="199"/>
      <c r="AV322" s="199"/>
      <c r="AW322" s="199"/>
      <c r="AX322" s="199"/>
      <c r="AY322" s="199"/>
      <c r="AZ322" s="199"/>
      <c r="BA322" s="199"/>
      <c r="BB322" s="199"/>
      <c r="BC322" s="199"/>
      <c r="BD322" s="199"/>
      <c r="BE322" s="199"/>
      <c r="BF322" s="199"/>
      <c r="BG322" s="199"/>
      <c r="BH322" s="199"/>
      <c r="BI322" s="199"/>
      <c r="BJ322" s="199"/>
      <c r="BK322" s="199"/>
      <c r="BL322" s="199"/>
      <c r="BM322" s="199"/>
      <c r="BN322" s="199"/>
      <c r="BO322" s="199"/>
      <c r="BP322" s="199"/>
      <c r="BQ322" s="199"/>
      <c r="BR322" s="199"/>
      <c r="BS322" s="199"/>
      <c r="BT322" s="199"/>
      <c r="BU322" s="199"/>
      <c r="BV322" s="199"/>
      <c r="BW322" s="199"/>
      <c r="BX322" s="199"/>
      <c r="BY322" s="199"/>
      <c r="BZ322" s="199"/>
      <c r="CA322" s="199"/>
      <c r="CB322" s="199"/>
      <c r="CC322" s="199"/>
      <c r="CD322" s="199"/>
    </row>
    <row r="323" spans="3:82">
      <c r="C323" s="198"/>
      <c r="D323" s="198"/>
      <c r="E323" s="198"/>
      <c r="F323" s="198"/>
      <c r="G323" s="198"/>
      <c r="H323" s="198"/>
      <c r="I323" s="198"/>
      <c r="J323" s="198"/>
      <c r="K323" s="198"/>
      <c r="L323" s="198"/>
      <c r="M323" s="198"/>
      <c r="N323" s="198"/>
      <c r="O323" s="198"/>
      <c r="P323" s="198"/>
      <c r="Q323" s="198"/>
      <c r="R323" s="199"/>
      <c r="S323" s="199"/>
      <c r="T323" s="199"/>
      <c r="U323" s="199"/>
      <c r="V323" s="199"/>
      <c r="W323" s="199"/>
      <c r="X323" s="199"/>
      <c r="Y323" s="199"/>
      <c r="Z323" s="199"/>
      <c r="AA323" s="199"/>
      <c r="AB323" s="199"/>
      <c r="AC323" s="199"/>
      <c r="AD323" s="199"/>
      <c r="AE323" s="199"/>
      <c r="AF323" s="199"/>
      <c r="AG323" s="199"/>
      <c r="AH323" s="199"/>
      <c r="AI323" s="199"/>
      <c r="AJ323" s="199"/>
      <c r="AK323" s="199"/>
      <c r="AL323" s="199"/>
      <c r="AM323" s="199"/>
      <c r="AN323" s="199"/>
      <c r="AO323" s="199"/>
      <c r="AP323" s="199"/>
      <c r="AQ323" s="199"/>
      <c r="AR323" s="199"/>
      <c r="AS323" s="199"/>
      <c r="AT323" s="199"/>
      <c r="AU323" s="199"/>
      <c r="AV323" s="199"/>
      <c r="AW323" s="199"/>
      <c r="AX323" s="199"/>
      <c r="AY323" s="199"/>
      <c r="AZ323" s="199"/>
      <c r="BA323" s="199"/>
      <c r="BB323" s="199"/>
      <c r="BC323" s="199"/>
      <c r="BD323" s="199"/>
      <c r="BE323" s="199"/>
      <c r="BF323" s="199"/>
      <c r="BG323" s="199"/>
      <c r="BH323" s="199"/>
      <c r="BI323" s="199"/>
      <c r="BJ323" s="199"/>
      <c r="BK323" s="199"/>
      <c r="BL323" s="199"/>
      <c r="BM323" s="199"/>
      <c r="BN323" s="199"/>
      <c r="BO323" s="199"/>
      <c r="BP323" s="199"/>
      <c r="BQ323" s="199"/>
      <c r="BR323" s="199"/>
      <c r="BS323" s="199"/>
      <c r="BT323" s="199"/>
      <c r="BU323" s="199"/>
      <c r="BV323" s="199"/>
      <c r="BW323" s="199"/>
      <c r="BX323" s="199"/>
      <c r="BY323" s="199"/>
      <c r="BZ323" s="199"/>
      <c r="CA323" s="199"/>
      <c r="CB323" s="199"/>
      <c r="CC323" s="199"/>
      <c r="CD323" s="199"/>
    </row>
    <row r="324" spans="3:82">
      <c r="C324" s="198"/>
      <c r="D324" s="198"/>
      <c r="E324" s="198"/>
      <c r="F324" s="198"/>
      <c r="G324" s="198"/>
      <c r="H324" s="198"/>
      <c r="I324" s="198"/>
      <c r="J324" s="198"/>
      <c r="K324" s="198"/>
      <c r="L324" s="198"/>
      <c r="M324" s="198"/>
      <c r="N324" s="198"/>
      <c r="O324" s="198"/>
      <c r="P324" s="198"/>
      <c r="Q324" s="198"/>
      <c r="R324" s="199"/>
      <c r="S324" s="199"/>
      <c r="T324" s="199"/>
      <c r="U324" s="199"/>
      <c r="V324" s="199"/>
      <c r="W324" s="199"/>
      <c r="X324" s="199"/>
      <c r="Y324" s="199"/>
      <c r="Z324" s="199"/>
      <c r="AA324" s="199"/>
      <c r="AB324" s="199"/>
      <c r="AC324" s="199"/>
      <c r="AD324" s="199"/>
      <c r="AE324" s="199"/>
      <c r="AF324" s="199"/>
      <c r="AG324" s="199"/>
      <c r="AH324" s="199"/>
      <c r="AI324" s="199"/>
      <c r="AJ324" s="199"/>
      <c r="AK324" s="199"/>
      <c r="AL324" s="199"/>
      <c r="AM324" s="199"/>
      <c r="AN324" s="199"/>
      <c r="AO324" s="199"/>
      <c r="AP324" s="199"/>
      <c r="AQ324" s="199"/>
      <c r="AR324" s="199"/>
      <c r="AS324" s="199"/>
      <c r="AT324" s="199"/>
      <c r="AU324" s="199"/>
      <c r="AV324" s="199"/>
      <c r="AW324" s="199"/>
      <c r="AX324" s="199"/>
      <c r="AY324" s="199"/>
      <c r="AZ324" s="199"/>
      <c r="BA324" s="199"/>
      <c r="BB324" s="199"/>
      <c r="BC324" s="199"/>
      <c r="BD324" s="199"/>
      <c r="BE324" s="199"/>
      <c r="BF324" s="199"/>
      <c r="BG324" s="199"/>
      <c r="BH324" s="199"/>
      <c r="BI324" s="199"/>
      <c r="BJ324" s="199"/>
      <c r="BK324" s="199"/>
      <c r="BL324" s="199"/>
      <c r="BM324" s="199"/>
      <c r="BN324" s="199"/>
      <c r="BO324" s="199"/>
      <c r="BP324" s="199"/>
      <c r="BQ324" s="199"/>
      <c r="BR324" s="199"/>
      <c r="BS324" s="199"/>
      <c r="BT324" s="199"/>
      <c r="BU324" s="199"/>
      <c r="BV324" s="199"/>
      <c r="BW324" s="199"/>
      <c r="BX324" s="199"/>
      <c r="BY324" s="199"/>
      <c r="BZ324" s="199"/>
      <c r="CA324" s="199"/>
      <c r="CB324" s="199"/>
      <c r="CC324" s="199"/>
      <c r="CD324" s="199"/>
    </row>
    <row r="325" spans="3:82">
      <c r="C325" s="198"/>
      <c r="D325" s="198"/>
      <c r="E325" s="198"/>
      <c r="F325" s="198"/>
      <c r="G325" s="198"/>
      <c r="H325" s="198"/>
      <c r="I325" s="198"/>
      <c r="J325" s="198"/>
      <c r="K325" s="198"/>
      <c r="L325" s="198"/>
      <c r="M325" s="198"/>
      <c r="N325" s="198"/>
      <c r="O325" s="198"/>
      <c r="P325" s="198"/>
      <c r="Q325" s="198"/>
      <c r="R325" s="199"/>
      <c r="S325" s="199"/>
      <c r="T325" s="199"/>
      <c r="U325" s="199"/>
      <c r="V325" s="199"/>
      <c r="W325" s="199"/>
      <c r="X325" s="199"/>
      <c r="Y325" s="199"/>
      <c r="Z325" s="199"/>
      <c r="AA325" s="199"/>
      <c r="AB325" s="199"/>
      <c r="AC325" s="199"/>
      <c r="AD325" s="199"/>
      <c r="AE325" s="199"/>
      <c r="AF325" s="199"/>
      <c r="AG325" s="199"/>
      <c r="AH325" s="199"/>
      <c r="AI325" s="199"/>
      <c r="AJ325" s="199"/>
      <c r="AK325" s="199"/>
      <c r="AL325" s="199"/>
      <c r="AM325" s="199"/>
      <c r="AN325" s="199"/>
      <c r="AO325" s="199"/>
      <c r="AP325" s="199"/>
      <c r="AQ325" s="199"/>
      <c r="AR325" s="199"/>
      <c r="AS325" s="199"/>
      <c r="AT325" s="199"/>
      <c r="AU325" s="199"/>
      <c r="AV325" s="199"/>
      <c r="AW325" s="199"/>
      <c r="AX325" s="199"/>
      <c r="AY325" s="199"/>
      <c r="AZ325" s="199"/>
      <c r="BA325" s="199"/>
      <c r="BB325" s="199"/>
      <c r="BC325" s="199"/>
      <c r="BD325" s="199"/>
      <c r="BE325" s="199"/>
      <c r="BF325" s="199"/>
      <c r="BG325" s="199"/>
      <c r="BH325" s="199"/>
      <c r="BI325" s="199"/>
      <c r="BJ325" s="199"/>
      <c r="BK325" s="199"/>
      <c r="BL325" s="199"/>
      <c r="BM325" s="199"/>
      <c r="BN325" s="199"/>
      <c r="BO325" s="199"/>
      <c r="BP325" s="199"/>
      <c r="BQ325" s="199"/>
      <c r="BR325" s="199"/>
      <c r="BS325" s="199"/>
      <c r="BT325" s="199"/>
      <c r="BU325" s="199"/>
      <c r="BV325" s="199"/>
      <c r="BW325" s="199"/>
      <c r="BX325" s="199"/>
      <c r="BY325" s="199"/>
      <c r="BZ325" s="199"/>
      <c r="CA325" s="199"/>
      <c r="CB325" s="199"/>
      <c r="CC325" s="199"/>
      <c r="CD325" s="199"/>
    </row>
    <row r="326" spans="3:82">
      <c r="C326" s="198"/>
      <c r="D326" s="198"/>
      <c r="E326" s="198"/>
      <c r="F326" s="198"/>
      <c r="G326" s="198"/>
      <c r="H326" s="198"/>
      <c r="I326" s="198"/>
      <c r="J326" s="198"/>
      <c r="K326" s="198"/>
      <c r="L326" s="198"/>
      <c r="M326" s="198"/>
      <c r="N326" s="198"/>
      <c r="O326" s="198"/>
      <c r="P326" s="198"/>
      <c r="Q326" s="198"/>
      <c r="R326" s="199"/>
      <c r="S326" s="199"/>
      <c r="T326" s="199"/>
      <c r="U326" s="199"/>
      <c r="V326" s="199"/>
      <c r="W326" s="199"/>
      <c r="X326" s="199"/>
      <c r="Y326" s="199"/>
      <c r="Z326" s="199"/>
      <c r="AA326" s="199"/>
      <c r="AB326" s="199"/>
      <c r="AC326" s="199"/>
      <c r="AD326" s="199"/>
      <c r="AE326" s="199"/>
      <c r="AF326" s="199"/>
      <c r="AG326" s="199"/>
      <c r="AH326" s="199"/>
      <c r="AI326" s="199"/>
      <c r="AJ326" s="199"/>
      <c r="AK326" s="199"/>
      <c r="AL326" s="199"/>
      <c r="AM326" s="199"/>
      <c r="AN326" s="199"/>
      <c r="AO326" s="199"/>
      <c r="AP326" s="199"/>
      <c r="AQ326" s="199"/>
      <c r="AR326" s="199"/>
      <c r="AS326" s="199"/>
      <c r="AT326" s="199"/>
      <c r="AU326" s="199"/>
      <c r="AV326" s="199"/>
      <c r="AW326" s="199"/>
      <c r="AX326" s="199"/>
      <c r="AY326" s="199"/>
      <c r="AZ326" s="199"/>
      <c r="BA326" s="199"/>
      <c r="BB326" s="199"/>
      <c r="BC326" s="199"/>
      <c r="BD326" s="199"/>
      <c r="BE326" s="199"/>
      <c r="BF326" s="199"/>
      <c r="BG326" s="199"/>
      <c r="BH326" s="199"/>
      <c r="BI326" s="199"/>
      <c r="BJ326" s="199"/>
      <c r="BK326" s="199"/>
      <c r="BL326" s="199"/>
      <c r="BM326" s="199"/>
      <c r="BN326" s="199"/>
      <c r="BO326" s="199"/>
      <c r="BP326" s="199"/>
      <c r="BQ326" s="199"/>
      <c r="BR326" s="199"/>
      <c r="BS326" s="199"/>
      <c r="BT326" s="199"/>
      <c r="BU326" s="199"/>
      <c r="BV326" s="199"/>
      <c r="BW326" s="199"/>
      <c r="BX326" s="199"/>
      <c r="BY326" s="199"/>
      <c r="BZ326" s="199"/>
      <c r="CA326" s="199"/>
      <c r="CB326" s="199"/>
      <c r="CC326" s="199"/>
      <c r="CD326" s="199"/>
    </row>
    <row r="327" spans="3:82">
      <c r="C327" s="198"/>
      <c r="D327" s="198"/>
      <c r="E327" s="198"/>
      <c r="F327" s="198"/>
      <c r="G327" s="198"/>
      <c r="H327" s="198"/>
      <c r="I327" s="198"/>
      <c r="J327" s="198"/>
      <c r="K327" s="198"/>
      <c r="L327" s="198"/>
      <c r="M327" s="198"/>
      <c r="N327" s="198"/>
      <c r="O327" s="198"/>
      <c r="P327" s="198"/>
      <c r="Q327" s="198"/>
      <c r="R327" s="199"/>
      <c r="S327" s="199"/>
      <c r="T327" s="199"/>
      <c r="U327" s="199"/>
      <c r="V327" s="199"/>
      <c r="W327" s="199"/>
      <c r="X327" s="199"/>
      <c r="Y327" s="199"/>
      <c r="Z327" s="199"/>
      <c r="AA327" s="199"/>
      <c r="AB327" s="199"/>
      <c r="AC327" s="199"/>
      <c r="AD327" s="199"/>
      <c r="AE327" s="199"/>
      <c r="AF327" s="199"/>
      <c r="AG327" s="199"/>
      <c r="AH327" s="199"/>
      <c r="AI327" s="199"/>
      <c r="AJ327" s="199"/>
      <c r="AK327" s="199"/>
      <c r="AL327" s="199"/>
      <c r="AM327" s="199"/>
      <c r="AN327" s="199"/>
      <c r="AO327" s="199"/>
      <c r="AP327" s="199"/>
      <c r="AQ327" s="199"/>
      <c r="AR327" s="199"/>
      <c r="AS327" s="199"/>
      <c r="AT327" s="199"/>
      <c r="AU327" s="199"/>
      <c r="AV327" s="199"/>
      <c r="AW327" s="199"/>
      <c r="AX327" s="199"/>
      <c r="AY327" s="199"/>
      <c r="AZ327" s="199"/>
      <c r="BA327" s="199"/>
      <c r="BB327" s="199"/>
      <c r="BC327" s="199"/>
      <c r="BD327" s="199"/>
      <c r="BE327" s="199"/>
      <c r="BF327" s="199"/>
      <c r="BG327" s="199"/>
      <c r="BH327" s="199"/>
      <c r="BI327" s="199"/>
      <c r="BJ327" s="199"/>
      <c r="BK327" s="199"/>
      <c r="BL327" s="199"/>
      <c r="BM327" s="199"/>
      <c r="BN327" s="199"/>
      <c r="BO327" s="199"/>
      <c r="BP327" s="199"/>
      <c r="BQ327" s="199"/>
      <c r="BR327" s="199"/>
      <c r="BS327" s="199"/>
      <c r="BT327" s="199"/>
      <c r="BU327" s="199"/>
      <c r="BV327" s="199"/>
      <c r="BW327" s="199"/>
      <c r="BX327" s="199"/>
      <c r="BY327" s="199"/>
      <c r="BZ327" s="199"/>
      <c r="CA327" s="199"/>
      <c r="CB327" s="199"/>
      <c r="CC327" s="199"/>
      <c r="CD327" s="199"/>
    </row>
    <row r="328" spans="3:82">
      <c r="C328" s="198"/>
      <c r="D328" s="198"/>
      <c r="E328" s="198"/>
      <c r="F328" s="198"/>
      <c r="G328" s="198"/>
      <c r="H328" s="198"/>
      <c r="I328" s="198"/>
      <c r="J328" s="198"/>
      <c r="K328" s="198"/>
      <c r="L328" s="198"/>
      <c r="M328" s="198"/>
      <c r="N328" s="198"/>
      <c r="O328" s="198"/>
      <c r="P328" s="198"/>
      <c r="Q328" s="198"/>
      <c r="R328" s="199"/>
      <c r="S328" s="199"/>
      <c r="T328" s="199"/>
      <c r="U328" s="199"/>
      <c r="V328" s="199"/>
      <c r="W328" s="199"/>
      <c r="X328" s="199"/>
      <c r="Y328" s="199"/>
      <c r="Z328" s="199"/>
      <c r="AA328" s="199"/>
      <c r="AB328" s="199"/>
      <c r="AC328" s="199"/>
      <c r="AD328" s="199"/>
      <c r="AE328" s="199"/>
      <c r="AF328" s="199"/>
      <c r="AG328" s="199"/>
      <c r="AH328" s="199"/>
      <c r="AI328" s="199"/>
      <c r="AJ328" s="199"/>
      <c r="AK328" s="199"/>
      <c r="AL328" s="199"/>
      <c r="AM328" s="199"/>
      <c r="AN328" s="199"/>
      <c r="AO328" s="199"/>
      <c r="AP328" s="199"/>
      <c r="AQ328" s="199"/>
      <c r="AR328" s="199"/>
      <c r="AS328" s="199"/>
      <c r="AT328" s="199"/>
      <c r="AU328" s="199"/>
      <c r="AV328" s="199"/>
      <c r="AW328" s="199"/>
      <c r="AX328" s="199"/>
      <c r="AY328" s="199"/>
      <c r="AZ328" s="199"/>
      <c r="BA328" s="199"/>
      <c r="BB328" s="199"/>
      <c r="BC328" s="199"/>
      <c r="BD328" s="199"/>
      <c r="BE328" s="199"/>
      <c r="BF328" s="199"/>
      <c r="BG328" s="199"/>
      <c r="BH328" s="199"/>
      <c r="BI328" s="199"/>
      <c r="BJ328" s="199"/>
      <c r="BK328" s="199"/>
      <c r="BL328" s="199"/>
      <c r="BM328" s="199"/>
      <c r="BN328" s="199"/>
      <c r="BO328" s="199"/>
      <c r="BP328" s="199"/>
      <c r="BQ328" s="199"/>
      <c r="BR328" s="199"/>
      <c r="BS328" s="199"/>
      <c r="BT328" s="199"/>
      <c r="BU328" s="199"/>
      <c r="BV328" s="199"/>
      <c r="BW328" s="199"/>
      <c r="BX328" s="199"/>
      <c r="BY328" s="199"/>
      <c r="BZ328" s="199"/>
      <c r="CA328" s="199"/>
      <c r="CB328" s="199"/>
      <c r="CC328" s="199"/>
      <c r="CD328" s="199"/>
    </row>
    <row r="329" spans="3:82">
      <c r="C329" s="198"/>
      <c r="D329" s="198"/>
      <c r="E329" s="198"/>
      <c r="F329" s="198"/>
      <c r="G329" s="198"/>
      <c r="H329" s="198"/>
      <c r="I329" s="198"/>
      <c r="J329" s="198"/>
      <c r="K329" s="198"/>
      <c r="L329" s="198"/>
      <c r="M329" s="198"/>
      <c r="N329" s="198"/>
      <c r="O329" s="198"/>
      <c r="P329" s="198"/>
      <c r="Q329" s="198"/>
      <c r="R329" s="199"/>
      <c r="S329" s="199"/>
      <c r="T329" s="199"/>
      <c r="U329" s="199"/>
      <c r="V329" s="199"/>
      <c r="W329" s="199"/>
      <c r="X329" s="199"/>
      <c r="Y329" s="199"/>
      <c r="Z329" s="199"/>
      <c r="AA329" s="199"/>
      <c r="AB329" s="199"/>
      <c r="AC329" s="199"/>
      <c r="AD329" s="199"/>
      <c r="AE329" s="199"/>
      <c r="AF329" s="199"/>
      <c r="AG329" s="199"/>
      <c r="AH329" s="199"/>
      <c r="AI329" s="199"/>
      <c r="AJ329" s="199"/>
      <c r="AK329" s="199"/>
      <c r="AL329" s="199"/>
      <c r="AM329" s="199"/>
      <c r="AN329" s="199"/>
      <c r="AO329" s="199"/>
      <c r="AP329" s="199"/>
      <c r="AQ329" s="199"/>
      <c r="AR329" s="199"/>
      <c r="AS329" s="199"/>
      <c r="AT329" s="199"/>
      <c r="AU329" s="199"/>
      <c r="AV329" s="199"/>
      <c r="AW329" s="199"/>
      <c r="AX329" s="199"/>
      <c r="AY329" s="199"/>
      <c r="AZ329" s="199"/>
      <c r="BA329" s="199"/>
      <c r="BB329" s="199"/>
      <c r="BC329" s="199"/>
      <c r="BD329" s="199"/>
      <c r="BE329" s="199"/>
      <c r="BF329" s="199"/>
      <c r="BG329" s="199"/>
      <c r="BH329" s="199"/>
      <c r="BI329" s="199"/>
      <c r="BJ329" s="199"/>
      <c r="BK329" s="199"/>
      <c r="BL329" s="199"/>
      <c r="BM329" s="199"/>
      <c r="BN329" s="199"/>
      <c r="BO329" s="199"/>
      <c r="BP329" s="199"/>
      <c r="BQ329" s="199"/>
      <c r="BR329" s="199"/>
      <c r="BS329" s="199"/>
      <c r="BT329" s="199"/>
      <c r="BU329" s="199"/>
      <c r="BV329" s="199"/>
      <c r="BW329" s="199"/>
      <c r="BX329" s="199"/>
      <c r="BY329" s="199"/>
      <c r="BZ329" s="199"/>
      <c r="CA329" s="199"/>
      <c r="CB329" s="199"/>
      <c r="CC329" s="199"/>
      <c r="CD329" s="199"/>
    </row>
    <row r="330" spans="3:82">
      <c r="C330" s="198"/>
      <c r="D330" s="198"/>
      <c r="E330" s="198"/>
      <c r="F330" s="198"/>
      <c r="G330" s="198"/>
      <c r="H330" s="198"/>
      <c r="I330" s="198"/>
      <c r="J330" s="198"/>
      <c r="K330" s="198"/>
      <c r="L330" s="198"/>
      <c r="M330" s="198"/>
      <c r="N330" s="198"/>
      <c r="O330" s="198"/>
      <c r="P330" s="198"/>
      <c r="Q330" s="198"/>
      <c r="R330" s="199"/>
      <c r="S330" s="199"/>
      <c r="T330" s="199"/>
      <c r="U330" s="199"/>
      <c r="V330" s="199"/>
      <c r="W330" s="199"/>
      <c r="X330" s="199"/>
      <c r="Y330" s="199"/>
      <c r="Z330" s="199"/>
      <c r="AA330" s="199"/>
      <c r="AB330" s="199"/>
      <c r="AC330" s="199"/>
      <c r="AD330" s="199"/>
      <c r="AE330" s="199"/>
      <c r="AF330" s="199"/>
      <c r="AG330" s="199"/>
      <c r="AH330" s="199"/>
      <c r="AI330" s="199"/>
      <c r="AJ330" s="199"/>
      <c r="AK330" s="199"/>
      <c r="AL330" s="199"/>
      <c r="AM330" s="199"/>
      <c r="AN330" s="199"/>
      <c r="AO330" s="199"/>
      <c r="AP330" s="199"/>
      <c r="AQ330" s="199"/>
      <c r="AR330" s="199"/>
      <c r="AS330" s="199"/>
      <c r="AT330" s="199"/>
      <c r="AU330" s="199"/>
      <c r="AV330" s="199"/>
      <c r="AW330" s="199"/>
      <c r="AX330" s="199"/>
      <c r="AY330" s="199"/>
      <c r="AZ330" s="199"/>
      <c r="BA330" s="199"/>
      <c r="BB330" s="199"/>
      <c r="BC330" s="199"/>
      <c r="BD330" s="199"/>
      <c r="BE330" s="199"/>
      <c r="BF330" s="199"/>
      <c r="BG330" s="199"/>
      <c r="BH330" s="199"/>
      <c r="BI330" s="199"/>
      <c r="BJ330" s="199"/>
      <c r="BK330" s="199"/>
      <c r="BL330" s="199"/>
      <c r="BM330" s="199"/>
      <c r="BN330" s="199"/>
      <c r="BO330" s="199"/>
      <c r="BP330" s="199"/>
      <c r="BQ330" s="199"/>
      <c r="BR330" s="199"/>
      <c r="BS330" s="199"/>
      <c r="BT330" s="199"/>
      <c r="BU330" s="199"/>
      <c r="BV330" s="199"/>
      <c r="BW330" s="199"/>
      <c r="BX330" s="199"/>
      <c r="BY330" s="199"/>
      <c r="BZ330" s="199"/>
      <c r="CA330" s="199"/>
      <c r="CB330" s="199"/>
      <c r="CC330" s="199"/>
      <c r="CD330" s="199"/>
    </row>
    <row r="331" spans="3:82">
      <c r="C331" s="198"/>
      <c r="D331" s="198"/>
      <c r="E331" s="198"/>
      <c r="F331" s="198"/>
      <c r="G331" s="198"/>
      <c r="H331" s="198"/>
      <c r="I331" s="198"/>
      <c r="J331" s="198"/>
      <c r="K331" s="198"/>
      <c r="L331" s="198"/>
      <c r="M331" s="198"/>
      <c r="N331" s="198"/>
      <c r="O331" s="198"/>
      <c r="P331" s="198"/>
      <c r="Q331" s="198"/>
      <c r="R331" s="199"/>
      <c r="S331" s="199"/>
      <c r="T331" s="199"/>
      <c r="U331" s="199"/>
      <c r="V331" s="199"/>
      <c r="W331" s="199"/>
      <c r="X331" s="199"/>
      <c r="Y331" s="199"/>
      <c r="Z331" s="199"/>
      <c r="AA331" s="199"/>
      <c r="AB331" s="199"/>
      <c r="AC331" s="199"/>
      <c r="AD331" s="199"/>
      <c r="AE331" s="199"/>
      <c r="AF331" s="199"/>
      <c r="AG331" s="199"/>
      <c r="AH331" s="199"/>
      <c r="AI331" s="199"/>
      <c r="AJ331" s="199"/>
      <c r="AK331" s="199"/>
      <c r="AL331" s="199"/>
      <c r="AM331" s="199"/>
      <c r="AN331" s="199"/>
      <c r="AO331" s="199"/>
      <c r="AP331" s="199"/>
      <c r="AQ331" s="199"/>
      <c r="AR331" s="199"/>
      <c r="AS331" s="199"/>
      <c r="AT331" s="199"/>
      <c r="AU331" s="199"/>
      <c r="AV331" s="199"/>
      <c r="AW331" s="199"/>
      <c r="AX331" s="199"/>
      <c r="AY331" s="199"/>
      <c r="AZ331" s="199"/>
      <c r="BA331" s="199"/>
      <c r="BB331" s="199"/>
      <c r="BC331" s="199"/>
      <c r="BD331" s="199"/>
      <c r="BE331" s="199"/>
      <c r="BF331" s="199"/>
      <c r="BG331" s="199"/>
      <c r="BH331" s="199"/>
      <c r="BI331" s="199"/>
      <c r="BJ331" s="199"/>
      <c r="BK331" s="199"/>
      <c r="BL331" s="199"/>
      <c r="BM331" s="199"/>
      <c r="BN331" s="199"/>
      <c r="BO331" s="199"/>
      <c r="BP331" s="199"/>
      <c r="BQ331" s="199"/>
      <c r="BR331" s="199"/>
      <c r="BS331" s="199"/>
      <c r="BT331" s="199"/>
      <c r="BU331" s="199"/>
      <c r="BV331" s="199"/>
      <c r="BW331" s="199"/>
      <c r="BX331" s="199"/>
      <c r="BY331" s="199"/>
      <c r="BZ331" s="199"/>
      <c r="CA331" s="199"/>
      <c r="CB331" s="199"/>
      <c r="CC331" s="199"/>
      <c r="CD331" s="199"/>
    </row>
    <row r="332" spans="3:82">
      <c r="C332" s="198"/>
      <c r="D332" s="198"/>
      <c r="E332" s="198"/>
      <c r="F332" s="198"/>
      <c r="G332" s="198"/>
      <c r="H332" s="198"/>
      <c r="I332" s="198"/>
      <c r="J332" s="198"/>
      <c r="K332" s="198"/>
      <c r="L332" s="198"/>
      <c r="M332" s="198"/>
      <c r="N332" s="198"/>
      <c r="O332" s="198"/>
      <c r="P332" s="198"/>
      <c r="Q332" s="198"/>
      <c r="R332" s="199"/>
      <c r="S332" s="199"/>
      <c r="T332" s="199"/>
      <c r="U332" s="199"/>
      <c r="V332" s="199"/>
      <c r="W332" s="199"/>
      <c r="X332" s="199"/>
      <c r="Y332" s="199"/>
      <c r="Z332" s="199"/>
      <c r="AA332" s="199"/>
      <c r="AB332" s="199"/>
      <c r="AC332" s="199"/>
      <c r="AD332" s="199"/>
      <c r="AE332" s="199"/>
      <c r="AF332" s="199"/>
      <c r="AG332" s="199"/>
      <c r="AH332" s="199"/>
      <c r="AI332" s="199"/>
      <c r="AJ332" s="199"/>
      <c r="AK332" s="199"/>
      <c r="AL332" s="199"/>
      <c r="AM332" s="199"/>
      <c r="AN332" s="199"/>
      <c r="AO332" s="199"/>
      <c r="AP332" s="199"/>
      <c r="AQ332" s="199"/>
      <c r="AR332" s="199"/>
      <c r="AS332" s="199"/>
      <c r="AT332" s="199"/>
      <c r="AU332" s="199"/>
      <c r="AV332" s="199"/>
      <c r="AW332" s="199"/>
      <c r="AX332" s="199"/>
      <c r="AY332" s="199"/>
      <c r="AZ332" s="199"/>
      <c r="BA332" s="199"/>
      <c r="BB332" s="199"/>
      <c r="BC332" s="199"/>
      <c r="BD332" s="199"/>
      <c r="BE332" s="199"/>
      <c r="BF332" s="199"/>
      <c r="BG332" s="199"/>
      <c r="BH332" s="199"/>
      <c r="BI332" s="199"/>
      <c r="BJ332" s="199"/>
      <c r="BK332" s="199"/>
      <c r="BL332" s="199"/>
      <c r="BM332" s="199"/>
      <c r="BN332" s="199"/>
      <c r="BO332" s="199"/>
      <c r="BP332" s="199"/>
      <c r="BQ332" s="199"/>
      <c r="BR332" s="199"/>
      <c r="BS332" s="199"/>
      <c r="BT332" s="199"/>
      <c r="BU332" s="199"/>
      <c r="BV332" s="199"/>
      <c r="BW332" s="199"/>
      <c r="BX332" s="199"/>
      <c r="BY332" s="199"/>
      <c r="BZ332" s="199"/>
      <c r="CA332" s="199"/>
      <c r="CB332" s="199"/>
      <c r="CC332" s="199"/>
      <c r="CD332" s="199"/>
    </row>
    <row r="333" spans="3:82">
      <c r="C333" s="198"/>
      <c r="D333" s="198"/>
      <c r="E333" s="198"/>
      <c r="F333" s="198"/>
      <c r="G333" s="198"/>
      <c r="H333" s="198"/>
      <c r="I333" s="198"/>
      <c r="J333" s="198"/>
      <c r="K333" s="198"/>
      <c r="L333" s="198"/>
      <c r="M333" s="198"/>
      <c r="N333" s="198"/>
      <c r="O333" s="198"/>
      <c r="P333" s="198"/>
      <c r="Q333" s="198"/>
      <c r="R333" s="199"/>
      <c r="S333" s="199"/>
      <c r="T333" s="199"/>
      <c r="U333" s="199"/>
      <c r="V333" s="199"/>
      <c r="W333" s="199"/>
      <c r="X333" s="199"/>
      <c r="Y333" s="199"/>
      <c r="Z333" s="199"/>
      <c r="AA333" s="199"/>
      <c r="AB333" s="199"/>
      <c r="AC333" s="199"/>
      <c r="AD333" s="199"/>
      <c r="AE333" s="199"/>
      <c r="AF333" s="199"/>
      <c r="AG333" s="199"/>
      <c r="AH333" s="199"/>
      <c r="AI333" s="199"/>
      <c r="AJ333" s="199"/>
      <c r="AK333" s="199"/>
      <c r="AL333" s="199"/>
      <c r="AM333" s="199"/>
      <c r="AN333" s="199"/>
      <c r="AO333" s="199"/>
      <c r="AP333" s="199"/>
      <c r="AQ333" s="199"/>
      <c r="AR333" s="199"/>
      <c r="AS333" s="199"/>
      <c r="AT333" s="199"/>
      <c r="AU333" s="199"/>
      <c r="AV333" s="199"/>
      <c r="AW333" s="199"/>
      <c r="AX333" s="199"/>
      <c r="AY333" s="199"/>
      <c r="AZ333" s="199"/>
      <c r="BA333" s="199"/>
      <c r="BB333" s="199"/>
      <c r="BC333" s="199"/>
      <c r="BD333" s="199"/>
      <c r="BE333" s="199"/>
      <c r="BF333" s="199"/>
      <c r="BG333" s="199"/>
      <c r="BH333" s="199"/>
      <c r="BI333" s="199"/>
      <c r="BJ333" s="199"/>
      <c r="BK333" s="199"/>
      <c r="BL333" s="199"/>
      <c r="BM333" s="199"/>
      <c r="BN333" s="199"/>
      <c r="BO333" s="199"/>
      <c r="BP333" s="199"/>
      <c r="BQ333" s="199"/>
      <c r="BR333" s="199"/>
      <c r="BS333" s="199"/>
      <c r="BT333" s="199"/>
      <c r="BU333" s="199"/>
      <c r="BV333" s="199"/>
      <c r="BW333" s="199"/>
      <c r="BX333" s="199"/>
      <c r="BY333" s="199"/>
      <c r="BZ333" s="199"/>
      <c r="CA333" s="199"/>
      <c r="CB333" s="199"/>
      <c r="CC333" s="199"/>
      <c r="CD333" s="199"/>
    </row>
    <row r="334" spans="3:82">
      <c r="C334" s="198"/>
      <c r="D334" s="198"/>
      <c r="E334" s="198"/>
      <c r="F334" s="198"/>
      <c r="G334" s="198"/>
      <c r="H334" s="198"/>
      <c r="I334" s="198"/>
      <c r="J334" s="198"/>
      <c r="K334" s="198"/>
      <c r="L334" s="198"/>
      <c r="M334" s="198"/>
      <c r="N334" s="198"/>
      <c r="O334" s="198"/>
      <c r="P334" s="198"/>
      <c r="Q334" s="198"/>
      <c r="R334" s="199"/>
      <c r="S334" s="199"/>
      <c r="T334" s="199"/>
      <c r="U334" s="199"/>
      <c r="V334" s="199"/>
      <c r="W334" s="199"/>
      <c r="X334" s="199"/>
      <c r="Y334" s="199"/>
      <c r="Z334" s="199"/>
      <c r="AA334" s="199"/>
      <c r="AB334" s="199"/>
      <c r="AC334" s="199"/>
      <c r="AD334" s="199"/>
      <c r="AE334" s="199"/>
      <c r="AF334" s="199"/>
      <c r="AG334" s="199"/>
      <c r="AH334" s="199"/>
      <c r="AI334" s="199"/>
      <c r="AJ334" s="199"/>
      <c r="AK334" s="199"/>
      <c r="AL334" s="199"/>
      <c r="AM334" s="199"/>
      <c r="AN334" s="199"/>
      <c r="AO334" s="199"/>
      <c r="AP334" s="199"/>
      <c r="AQ334" s="199"/>
      <c r="AR334" s="199"/>
      <c r="AS334" s="199"/>
      <c r="AT334" s="199"/>
      <c r="AU334" s="199"/>
      <c r="AV334" s="199"/>
      <c r="AW334" s="199"/>
      <c r="AX334" s="199"/>
      <c r="AY334" s="199"/>
      <c r="AZ334" s="199"/>
      <c r="BA334" s="199"/>
      <c r="BB334" s="199"/>
      <c r="BC334" s="199"/>
      <c r="BD334" s="199"/>
      <c r="BE334" s="199"/>
      <c r="BF334" s="199"/>
      <c r="BG334" s="199"/>
      <c r="BH334" s="199"/>
      <c r="BI334" s="199"/>
      <c r="BJ334" s="199"/>
      <c r="BK334" s="199"/>
      <c r="BL334" s="199"/>
      <c r="BM334" s="199"/>
      <c r="BN334" s="199"/>
      <c r="BO334" s="199"/>
      <c r="BP334" s="199"/>
      <c r="BQ334" s="199"/>
      <c r="BR334" s="199"/>
      <c r="BS334" s="199"/>
      <c r="BT334" s="199"/>
      <c r="BU334" s="199"/>
      <c r="BV334" s="199"/>
      <c r="BW334" s="199"/>
      <c r="BX334" s="199"/>
      <c r="BY334" s="199"/>
      <c r="BZ334" s="199"/>
      <c r="CA334" s="199"/>
      <c r="CB334" s="199"/>
      <c r="CC334" s="199"/>
      <c r="CD334" s="199"/>
    </row>
    <row r="335" spans="3:82">
      <c r="C335" s="198"/>
      <c r="D335" s="198"/>
      <c r="E335" s="198"/>
      <c r="F335" s="198"/>
      <c r="G335" s="198"/>
      <c r="H335" s="198"/>
      <c r="I335" s="198"/>
      <c r="J335" s="198"/>
      <c r="K335" s="198"/>
      <c r="L335" s="198"/>
      <c r="M335" s="198"/>
      <c r="N335" s="198"/>
      <c r="O335" s="198"/>
      <c r="P335" s="198"/>
      <c r="Q335" s="198"/>
      <c r="R335" s="199"/>
      <c r="S335" s="199"/>
      <c r="T335" s="199"/>
      <c r="U335" s="199"/>
      <c r="V335" s="199"/>
      <c r="W335" s="199"/>
      <c r="X335" s="199"/>
      <c r="Y335" s="199"/>
      <c r="Z335" s="199"/>
      <c r="AA335" s="199"/>
      <c r="AB335" s="199"/>
      <c r="AC335" s="199"/>
      <c r="AD335" s="199"/>
      <c r="AE335" s="199"/>
      <c r="AF335" s="199"/>
      <c r="AG335" s="199"/>
      <c r="AH335" s="199"/>
      <c r="AI335" s="199"/>
      <c r="AJ335" s="199"/>
      <c r="AK335" s="199"/>
      <c r="AL335" s="199"/>
      <c r="AM335" s="199"/>
      <c r="AN335" s="199"/>
      <c r="AO335" s="199"/>
      <c r="AP335" s="199"/>
      <c r="AQ335" s="199"/>
      <c r="AR335" s="199"/>
      <c r="AS335" s="199"/>
      <c r="AT335" s="199"/>
      <c r="AU335" s="199"/>
      <c r="AV335" s="199"/>
      <c r="AW335" s="199"/>
      <c r="AX335" s="199"/>
      <c r="AY335" s="199"/>
      <c r="AZ335" s="199"/>
      <c r="BA335" s="199"/>
      <c r="BB335" s="199"/>
      <c r="BC335" s="199"/>
      <c r="BD335" s="199"/>
      <c r="BE335" s="199"/>
      <c r="BF335" s="199"/>
      <c r="BG335" s="199"/>
      <c r="BH335" s="199"/>
      <c r="BI335" s="199"/>
      <c r="BJ335" s="199"/>
      <c r="BK335" s="199"/>
      <c r="BL335" s="199"/>
      <c r="BM335" s="199"/>
      <c r="BN335" s="199"/>
      <c r="BO335" s="199"/>
      <c r="BP335" s="199"/>
      <c r="BQ335" s="199"/>
      <c r="BR335" s="199"/>
      <c r="BS335" s="199"/>
      <c r="BT335" s="199"/>
      <c r="BU335" s="199"/>
      <c r="BV335" s="199"/>
      <c r="BW335" s="199"/>
      <c r="BX335" s="199"/>
      <c r="BY335" s="199"/>
      <c r="BZ335" s="199"/>
      <c r="CA335" s="199"/>
      <c r="CB335" s="199"/>
      <c r="CC335" s="199"/>
      <c r="CD335" s="199"/>
    </row>
    <row r="336" spans="3:82">
      <c r="C336" s="198"/>
      <c r="D336" s="198"/>
      <c r="E336" s="198"/>
      <c r="F336" s="198"/>
      <c r="G336" s="198"/>
      <c r="H336" s="198"/>
      <c r="I336" s="198"/>
      <c r="J336" s="198"/>
      <c r="K336" s="198"/>
      <c r="L336" s="198"/>
      <c r="M336" s="198"/>
      <c r="N336" s="198"/>
      <c r="O336" s="198"/>
      <c r="P336" s="198"/>
      <c r="Q336" s="198"/>
      <c r="R336" s="199"/>
      <c r="S336" s="199"/>
      <c r="T336" s="199"/>
      <c r="U336" s="199"/>
      <c r="V336" s="199"/>
      <c r="W336" s="199"/>
      <c r="X336" s="199"/>
      <c r="Y336" s="199"/>
      <c r="Z336" s="199"/>
      <c r="AA336" s="199"/>
      <c r="AB336" s="199"/>
      <c r="AC336" s="199"/>
      <c r="AD336" s="199"/>
      <c r="AE336" s="199"/>
      <c r="AF336" s="199"/>
      <c r="AG336" s="199"/>
      <c r="AH336" s="199"/>
      <c r="AI336" s="199"/>
      <c r="AJ336" s="199"/>
      <c r="AK336" s="199"/>
      <c r="AL336" s="199"/>
      <c r="AM336" s="199"/>
      <c r="AN336" s="199"/>
      <c r="AO336" s="199"/>
      <c r="AP336" s="199"/>
      <c r="AQ336" s="199"/>
      <c r="AR336" s="199"/>
      <c r="AS336" s="199"/>
      <c r="AT336" s="199"/>
      <c r="AU336" s="199"/>
      <c r="AV336" s="199"/>
      <c r="AW336" s="199"/>
      <c r="AX336" s="199"/>
      <c r="AY336" s="199"/>
      <c r="AZ336" s="199"/>
      <c r="BA336" s="199"/>
      <c r="BB336" s="199"/>
      <c r="BC336" s="199"/>
      <c r="BD336" s="199"/>
      <c r="BE336" s="199"/>
      <c r="BF336" s="199"/>
      <c r="BG336" s="199"/>
      <c r="BH336" s="199"/>
      <c r="BI336" s="199"/>
      <c r="BJ336" s="199"/>
      <c r="BK336" s="199"/>
      <c r="BL336" s="199"/>
      <c r="BM336" s="199"/>
      <c r="BN336" s="199"/>
      <c r="BO336" s="199"/>
      <c r="BP336" s="199"/>
      <c r="BQ336" s="199"/>
      <c r="BR336" s="199"/>
      <c r="BS336" s="199"/>
      <c r="BT336" s="199"/>
      <c r="BU336" s="199"/>
      <c r="BV336" s="199"/>
      <c r="BW336" s="199"/>
      <c r="BX336" s="199"/>
      <c r="BY336" s="199"/>
      <c r="BZ336" s="199"/>
      <c r="CA336" s="199"/>
      <c r="CB336" s="199"/>
      <c r="CC336" s="199"/>
      <c r="CD336" s="199"/>
    </row>
    <row r="337" spans="3:82">
      <c r="C337" s="198"/>
      <c r="D337" s="198"/>
      <c r="E337" s="198"/>
      <c r="F337" s="198"/>
      <c r="G337" s="198"/>
      <c r="H337" s="198"/>
      <c r="I337" s="198"/>
      <c r="J337" s="198"/>
      <c r="K337" s="198"/>
      <c r="L337" s="198"/>
      <c r="M337" s="198"/>
      <c r="N337" s="198"/>
      <c r="O337" s="198"/>
      <c r="P337" s="198"/>
      <c r="Q337" s="198"/>
      <c r="R337" s="199"/>
      <c r="S337" s="199"/>
      <c r="T337" s="199"/>
      <c r="U337" s="199"/>
      <c r="V337" s="199"/>
      <c r="W337" s="199"/>
      <c r="X337" s="199"/>
      <c r="Y337" s="199"/>
      <c r="Z337" s="199"/>
      <c r="AA337" s="199"/>
      <c r="AB337" s="199"/>
      <c r="AC337" s="199"/>
      <c r="AD337" s="199"/>
      <c r="AE337" s="199"/>
      <c r="AF337" s="199"/>
      <c r="AG337" s="199"/>
      <c r="AH337" s="199"/>
      <c r="AI337" s="199"/>
      <c r="AJ337" s="199"/>
      <c r="AK337" s="199"/>
      <c r="AL337" s="199"/>
      <c r="AM337" s="199"/>
      <c r="AN337" s="199"/>
      <c r="AO337" s="199"/>
      <c r="AP337" s="199"/>
      <c r="AQ337" s="199"/>
      <c r="AR337" s="199"/>
      <c r="AS337" s="199"/>
      <c r="AT337" s="199"/>
      <c r="AU337" s="199"/>
      <c r="AV337" s="199"/>
      <c r="AW337" s="199"/>
      <c r="AX337" s="199"/>
      <c r="AY337" s="199"/>
      <c r="AZ337" s="199"/>
      <c r="BA337" s="199"/>
      <c r="BB337" s="199"/>
      <c r="BC337" s="199"/>
      <c r="BD337" s="199"/>
      <c r="BE337" s="199"/>
      <c r="BF337" s="199"/>
      <c r="BG337" s="199"/>
      <c r="BH337" s="199"/>
      <c r="BI337" s="199"/>
      <c r="BJ337" s="199"/>
      <c r="BK337" s="199"/>
      <c r="BL337" s="199"/>
      <c r="BM337" s="199"/>
      <c r="BN337" s="199"/>
      <c r="BO337" s="199"/>
      <c r="BP337" s="199"/>
      <c r="BQ337" s="199"/>
      <c r="BR337" s="199"/>
      <c r="BS337" s="199"/>
      <c r="BT337" s="199"/>
      <c r="BU337" s="199"/>
      <c r="BV337" s="199"/>
      <c r="BW337" s="199"/>
      <c r="BX337" s="199"/>
      <c r="BY337" s="199"/>
      <c r="BZ337" s="199"/>
      <c r="CA337" s="199"/>
      <c r="CB337" s="199"/>
      <c r="CC337" s="199"/>
      <c r="CD337" s="199"/>
    </row>
    <row r="338" spans="3:82">
      <c r="C338" s="198"/>
      <c r="D338" s="198"/>
      <c r="E338" s="198"/>
      <c r="F338" s="198"/>
      <c r="G338" s="198"/>
      <c r="H338" s="198"/>
      <c r="I338" s="198"/>
      <c r="J338" s="198"/>
      <c r="K338" s="198"/>
      <c r="L338" s="198"/>
      <c r="M338" s="198"/>
      <c r="N338" s="198"/>
      <c r="O338" s="198"/>
      <c r="P338" s="198"/>
      <c r="Q338" s="198"/>
      <c r="R338" s="199"/>
      <c r="S338" s="199"/>
      <c r="T338" s="199"/>
      <c r="U338" s="199"/>
      <c r="V338" s="199"/>
      <c r="W338" s="199"/>
      <c r="X338" s="199"/>
      <c r="Y338" s="199"/>
      <c r="Z338" s="199"/>
      <c r="AA338" s="199"/>
      <c r="AB338" s="199"/>
      <c r="AC338" s="199"/>
      <c r="AD338" s="199"/>
      <c r="AE338" s="199"/>
      <c r="AF338" s="199"/>
      <c r="AG338" s="199"/>
      <c r="AH338" s="199"/>
      <c r="AI338" s="199"/>
      <c r="AJ338" s="199"/>
      <c r="AK338" s="199"/>
      <c r="AL338" s="199"/>
      <c r="AM338" s="199"/>
      <c r="AN338" s="199"/>
      <c r="AO338" s="199"/>
      <c r="AP338" s="199"/>
      <c r="AQ338" s="199"/>
      <c r="AR338" s="199"/>
      <c r="AS338" s="199"/>
      <c r="AT338" s="199"/>
      <c r="AU338" s="199"/>
      <c r="AV338" s="199"/>
      <c r="AW338" s="199"/>
      <c r="AX338" s="199"/>
      <c r="AY338" s="199"/>
      <c r="AZ338" s="199"/>
      <c r="BA338" s="199"/>
      <c r="BB338" s="199"/>
      <c r="BC338" s="199"/>
      <c r="BD338" s="199"/>
      <c r="BE338" s="199"/>
      <c r="BF338" s="199"/>
      <c r="BG338" s="199"/>
      <c r="BH338" s="199"/>
      <c r="BI338" s="199"/>
      <c r="BJ338" s="199"/>
      <c r="BK338" s="199"/>
      <c r="BL338" s="199"/>
      <c r="BM338" s="199"/>
      <c r="BN338" s="199"/>
      <c r="BO338" s="199"/>
      <c r="BP338" s="199"/>
      <c r="BQ338" s="199"/>
      <c r="BR338" s="199"/>
      <c r="BS338" s="199"/>
      <c r="BT338" s="199"/>
      <c r="BU338" s="199"/>
      <c r="BV338" s="199"/>
      <c r="BW338" s="199"/>
      <c r="BX338" s="199"/>
      <c r="BY338" s="199"/>
      <c r="BZ338" s="199"/>
      <c r="CA338" s="199"/>
      <c r="CB338" s="199"/>
      <c r="CC338" s="199"/>
      <c r="CD338" s="199"/>
    </row>
    <row r="339" spans="3:82">
      <c r="C339" s="198"/>
      <c r="D339" s="198"/>
      <c r="E339" s="198"/>
      <c r="F339" s="198"/>
      <c r="G339" s="198"/>
      <c r="H339" s="198"/>
      <c r="I339" s="198"/>
      <c r="J339" s="198"/>
      <c r="K339" s="198"/>
      <c r="L339" s="198"/>
      <c r="M339" s="198"/>
      <c r="N339" s="198"/>
      <c r="O339" s="198"/>
      <c r="P339" s="198"/>
      <c r="Q339" s="198"/>
      <c r="R339" s="199"/>
      <c r="S339" s="199"/>
      <c r="T339" s="199"/>
      <c r="U339" s="199"/>
      <c r="V339" s="199"/>
      <c r="W339" s="199"/>
      <c r="X339" s="199"/>
      <c r="Y339" s="199"/>
      <c r="Z339" s="199"/>
      <c r="AA339" s="199"/>
      <c r="AB339" s="199"/>
      <c r="AC339" s="199"/>
      <c r="AD339" s="199"/>
      <c r="AE339" s="199"/>
      <c r="AF339" s="199"/>
      <c r="AG339" s="199"/>
      <c r="AH339" s="199"/>
      <c r="AI339" s="199"/>
      <c r="AJ339" s="199"/>
      <c r="AK339" s="199"/>
      <c r="AL339" s="199"/>
      <c r="AM339" s="199"/>
      <c r="AN339" s="199"/>
      <c r="AO339" s="199"/>
      <c r="AP339" s="199"/>
      <c r="AQ339" s="199"/>
      <c r="AR339" s="199"/>
      <c r="AS339" s="199"/>
      <c r="AT339" s="199"/>
      <c r="AU339" s="199"/>
      <c r="AV339" s="199"/>
      <c r="AW339" s="199"/>
      <c r="AX339" s="199"/>
      <c r="AY339" s="199"/>
      <c r="AZ339" s="199"/>
      <c r="BA339" s="199"/>
      <c r="BB339" s="199"/>
      <c r="BC339" s="199"/>
      <c r="BD339" s="199"/>
      <c r="BE339" s="199"/>
      <c r="BF339" s="199"/>
      <c r="BG339" s="199"/>
      <c r="BH339" s="199"/>
      <c r="BI339" s="199"/>
      <c r="BJ339" s="199"/>
      <c r="BK339" s="199"/>
      <c r="BL339" s="199"/>
      <c r="BM339" s="199"/>
      <c r="BN339" s="199"/>
      <c r="BO339" s="199"/>
      <c r="BP339" s="199"/>
      <c r="BQ339" s="199"/>
      <c r="BR339" s="199"/>
      <c r="BS339" s="199"/>
      <c r="BT339" s="199"/>
      <c r="BU339" s="199"/>
      <c r="BV339" s="199"/>
      <c r="BW339" s="199"/>
      <c r="BX339" s="199"/>
      <c r="BY339" s="199"/>
      <c r="BZ339" s="199"/>
      <c r="CA339" s="199"/>
      <c r="CB339" s="199"/>
      <c r="CC339" s="199"/>
      <c r="CD339" s="199"/>
    </row>
    <row r="340" spans="3:82">
      <c r="C340" s="198"/>
      <c r="D340" s="198"/>
      <c r="E340" s="198"/>
      <c r="F340" s="198"/>
      <c r="G340" s="198"/>
      <c r="H340" s="198"/>
      <c r="I340" s="198"/>
      <c r="J340" s="198"/>
      <c r="K340" s="198"/>
      <c r="L340" s="198"/>
      <c r="M340" s="198"/>
      <c r="N340" s="198"/>
      <c r="O340" s="198"/>
      <c r="P340" s="198"/>
      <c r="Q340" s="198"/>
      <c r="R340" s="199"/>
      <c r="S340" s="199"/>
      <c r="T340" s="199"/>
      <c r="U340" s="199"/>
      <c r="V340" s="199"/>
      <c r="W340" s="199"/>
      <c r="X340" s="199"/>
      <c r="Y340" s="199"/>
      <c r="Z340" s="199"/>
      <c r="AA340" s="199"/>
      <c r="AB340" s="199"/>
      <c r="AC340" s="199"/>
      <c r="AD340" s="199"/>
      <c r="AE340" s="199"/>
      <c r="AF340" s="199"/>
      <c r="AG340" s="199"/>
      <c r="AH340" s="199"/>
      <c r="AI340" s="199"/>
      <c r="AJ340" s="199"/>
      <c r="AK340" s="199"/>
      <c r="AL340" s="199"/>
      <c r="AM340" s="199"/>
      <c r="AN340" s="199"/>
      <c r="AO340" s="199"/>
      <c r="AP340" s="199"/>
      <c r="AQ340" s="199"/>
      <c r="AR340" s="199"/>
      <c r="AS340" s="199"/>
      <c r="AT340" s="199"/>
      <c r="AU340" s="199"/>
      <c r="AV340" s="199"/>
      <c r="AW340" s="199"/>
      <c r="AX340" s="199"/>
      <c r="AY340" s="199"/>
      <c r="AZ340" s="199"/>
      <c r="BA340" s="199"/>
      <c r="BB340" s="199"/>
      <c r="BC340" s="199"/>
      <c r="BD340" s="199"/>
      <c r="BE340" s="199"/>
      <c r="BF340" s="199"/>
      <c r="BG340" s="199"/>
      <c r="BH340" s="199"/>
      <c r="BI340" s="199"/>
      <c r="BJ340" s="199"/>
      <c r="BK340" s="199"/>
      <c r="BL340" s="199"/>
      <c r="BM340" s="199"/>
      <c r="BN340" s="199"/>
      <c r="BO340" s="199"/>
      <c r="BP340" s="199"/>
      <c r="BQ340" s="199"/>
      <c r="BR340" s="199"/>
      <c r="BS340" s="199"/>
      <c r="BT340" s="199"/>
      <c r="BU340" s="199"/>
      <c r="BV340" s="199"/>
      <c r="BW340" s="199"/>
      <c r="BX340" s="199"/>
      <c r="BY340" s="199"/>
      <c r="BZ340" s="199"/>
      <c r="CA340" s="199"/>
      <c r="CB340" s="199"/>
      <c r="CC340" s="199"/>
      <c r="CD340" s="199"/>
    </row>
    <row r="341" spans="3:82">
      <c r="C341" s="198"/>
      <c r="D341" s="198"/>
      <c r="E341" s="198"/>
      <c r="F341" s="198"/>
      <c r="G341" s="198"/>
      <c r="H341" s="198"/>
      <c r="I341" s="198"/>
      <c r="J341" s="198"/>
      <c r="K341" s="198"/>
      <c r="L341" s="198"/>
      <c r="M341" s="198"/>
      <c r="N341" s="198"/>
      <c r="O341" s="198"/>
      <c r="P341" s="198"/>
      <c r="Q341" s="198"/>
      <c r="R341" s="199"/>
      <c r="S341" s="199"/>
      <c r="T341" s="199"/>
      <c r="U341" s="199"/>
      <c r="V341" s="199"/>
      <c r="W341" s="199"/>
      <c r="X341" s="199"/>
      <c r="Y341" s="199"/>
      <c r="Z341" s="199"/>
      <c r="AA341" s="199"/>
      <c r="AB341" s="199"/>
      <c r="AC341" s="199"/>
      <c r="AD341" s="199"/>
      <c r="AE341" s="199"/>
      <c r="AF341" s="199"/>
      <c r="AG341" s="199"/>
      <c r="AH341" s="199"/>
      <c r="AI341" s="199"/>
      <c r="AJ341" s="199"/>
      <c r="AK341" s="199"/>
      <c r="AL341" s="199"/>
      <c r="AM341" s="199"/>
      <c r="AN341" s="199"/>
      <c r="AO341" s="199"/>
      <c r="AP341" s="199"/>
      <c r="AQ341" s="199"/>
      <c r="AR341" s="199"/>
      <c r="AS341" s="199"/>
      <c r="AT341" s="199"/>
      <c r="AU341" s="199"/>
      <c r="AV341" s="199"/>
      <c r="AW341" s="199"/>
      <c r="AX341" s="199"/>
      <c r="AY341" s="199"/>
      <c r="AZ341" s="199"/>
      <c r="BA341" s="199"/>
      <c r="BB341" s="199"/>
      <c r="BC341" s="199"/>
      <c r="BD341" s="199"/>
      <c r="BE341" s="199"/>
      <c r="BF341" s="199"/>
      <c r="BG341" s="199"/>
      <c r="BH341" s="199"/>
      <c r="BI341" s="199"/>
      <c r="BJ341" s="199"/>
      <c r="BK341" s="199"/>
      <c r="BL341" s="199"/>
      <c r="BM341" s="199"/>
      <c r="BN341" s="199"/>
      <c r="BO341" s="199"/>
      <c r="BP341" s="199"/>
      <c r="BQ341" s="199"/>
      <c r="BR341" s="199"/>
      <c r="BS341" s="199"/>
      <c r="BT341" s="199"/>
      <c r="BU341" s="199"/>
      <c r="BV341" s="199"/>
      <c r="BW341" s="199"/>
      <c r="BX341" s="199"/>
      <c r="BY341" s="199"/>
      <c r="BZ341" s="199"/>
      <c r="CA341" s="199"/>
      <c r="CB341" s="199"/>
      <c r="CC341" s="199"/>
      <c r="CD341" s="199"/>
    </row>
    <row r="342" spans="3:82">
      <c r="C342" s="198"/>
      <c r="D342" s="198"/>
      <c r="E342" s="198"/>
      <c r="F342" s="198"/>
      <c r="G342" s="198"/>
      <c r="H342" s="198"/>
      <c r="I342" s="198"/>
      <c r="J342" s="198"/>
      <c r="K342" s="198"/>
      <c r="L342" s="198"/>
      <c r="M342" s="198"/>
      <c r="N342" s="198"/>
      <c r="O342" s="198"/>
      <c r="P342" s="198"/>
      <c r="Q342" s="198"/>
      <c r="R342" s="199"/>
      <c r="S342" s="199"/>
      <c r="T342" s="199"/>
      <c r="U342" s="199"/>
      <c r="V342" s="199"/>
      <c r="W342" s="199"/>
      <c r="X342" s="199"/>
      <c r="Y342" s="199"/>
      <c r="Z342" s="199"/>
      <c r="AA342" s="199"/>
      <c r="AB342" s="199"/>
      <c r="AC342" s="199"/>
      <c r="AD342" s="199"/>
      <c r="AE342" s="199"/>
      <c r="AF342" s="199"/>
      <c r="AG342" s="199"/>
      <c r="AH342" s="199"/>
      <c r="AI342" s="199"/>
      <c r="AJ342" s="199"/>
      <c r="AK342" s="199"/>
      <c r="AL342" s="199"/>
      <c r="AM342" s="199"/>
      <c r="AN342" s="199"/>
      <c r="AO342" s="199"/>
      <c r="AP342" s="199"/>
      <c r="AQ342" s="199"/>
      <c r="AR342" s="199"/>
      <c r="AS342" s="199"/>
      <c r="AT342" s="199"/>
      <c r="AU342" s="199"/>
      <c r="AV342" s="199"/>
      <c r="AW342" s="199"/>
      <c r="AX342" s="199"/>
      <c r="AY342" s="199"/>
      <c r="AZ342" s="199"/>
      <c r="BA342" s="199"/>
      <c r="BB342" s="199"/>
      <c r="BC342" s="199"/>
      <c r="BD342" s="199"/>
      <c r="BE342" s="199"/>
      <c r="BF342" s="199"/>
      <c r="BG342" s="199"/>
      <c r="BH342" s="199"/>
      <c r="BI342" s="199"/>
      <c r="BJ342" s="199"/>
      <c r="BK342" s="199"/>
      <c r="BL342" s="199"/>
      <c r="BM342" s="199"/>
      <c r="BN342" s="199"/>
      <c r="BO342" s="199"/>
      <c r="BP342" s="199"/>
      <c r="BQ342" s="199"/>
      <c r="BR342" s="199"/>
      <c r="BS342" s="199"/>
      <c r="BT342" s="199"/>
      <c r="BU342" s="199"/>
      <c r="BV342" s="199"/>
      <c r="BW342" s="199"/>
      <c r="BX342" s="199"/>
      <c r="BY342" s="199"/>
      <c r="BZ342" s="199"/>
      <c r="CA342" s="199"/>
      <c r="CB342" s="199"/>
      <c r="CC342" s="199"/>
      <c r="CD342" s="199"/>
    </row>
    <row r="343" spans="3:82">
      <c r="C343" s="198"/>
      <c r="D343" s="198"/>
      <c r="E343" s="198"/>
      <c r="F343" s="198"/>
      <c r="G343" s="198"/>
      <c r="H343" s="198"/>
      <c r="I343" s="198"/>
      <c r="J343" s="198"/>
      <c r="K343" s="198"/>
      <c r="L343" s="198"/>
      <c r="M343" s="198"/>
      <c r="N343" s="198"/>
      <c r="O343" s="198"/>
      <c r="P343" s="198"/>
      <c r="Q343" s="198"/>
      <c r="R343" s="199"/>
      <c r="S343" s="199"/>
      <c r="T343" s="199"/>
      <c r="U343" s="199"/>
      <c r="V343" s="199"/>
      <c r="W343" s="199"/>
      <c r="X343" s="199"/>
      <c r="Y343" s="199"/>
      <c r="Z343" s="199"/>
      <c r="AA343" s="199"/>
      <c r="AB343" s="199"/>
      <c r="AC343" s="199"/>
      <c r="AD343" s="199"/>
      <c r="AE343" s="199"/>
      <c r="AF343" s="199"/>
      <c r="AG343" s="199"/>
      <c r="AH343" s="199"/>
      <c r="AI343" s="199"/>
      <c r="AJ343" s="199"/>
      <c r="AK343" s="199"/>
      <c r="AL343" s="199"/>
      <c r="AM343" s="199"/>
      <c r="AN343" s="199"/>
      <c r="AO343" s="199"/>
      <c r="AP343" s="199"/>
      <c r="AQ343" s="199"/>
      <c r="AR343" s="199"/>
      <c r="AS343" s="199"/>
      <c r="AT343" s="199"/>
      <c r="AU343" s="199"/>
      <c r="AV343" s="199"/>
      <c r="AW343" s="199"/>
      <c r="AX343" s="199"/>
      <c r="AY343" s="199"/>
      <c r="AZ343" s="199"/>
      <c r="BA343" s="199"/>
      <c r="BB343" s="199"/>
      <c r="BC343" s="199"/>
      <c r="BD343" s="199"/>
      <c r="BE343" s="199"/>
      <c r="BF343" s="199"/>
      <c r="BG343" s="199"/>
      <c r="BH343" s="199"/>
      <c r="BI343" s="199"/>
      <c r="BJ343" s="199"/>
      <c r="BK343" s="199"/>
      <c r="BL343" s="199"/>
      <c r="BM343" s="199"/>
      <c r="BN343" s="199"/>
      <c r="BO343" s="199"/>
      <c r="BP343" s="199"/>
      <c r="BQ343" s="199"/>
      <c r="BR343" s="199"/>
      <c r="BS343" s="199"/>
      <c r="BT343" s="199"/>
      <c r="BU343" s="199"/>
      <c r="BV343" s="199"/>
      <c r="BW343" s="199"/>
      <c r="BX343" s="199"/>
      <c r="BY343" s="199"/>
      <c r="BZ343" s="199"/>
      <c r="CA343" s="199"/>
      <c r="CB343" s="199"/>
      <c r="CC343" s="199"/>
      <c r="CD343" s="199"/>
    </row>
    <row r="344" spans="3:82">
      <c r="C344" s="198"/>
      <c r="D344" s="198"/>
      <c r="E344" s="198"/>
      <c r="F344" s="198"/>
      <c r="G344" s="198"/>
      <c r="H344" s="198"/>
      <c r="I344" s="198"/>
      <c r="J344" s="198"/>
      <c r="K344" s="198"/>
      <c r="L344" s="198"/>
      <c r="M344" s="198"/>
      <c r="N344" s="198"/>
      <c r="O344" s="198"/>
      <c r="P344" s="198"/>
      <c r="Q344" s="198"/>
      <c r="R344" s="199"/>
      <c r="S344" s="199"/>
      <c r="T344" s="199"/>
      <c r="U344" s="199"/>
      <c r="V344" s="199"/>
      <c r="W344" s="199"/>
      <c r="X344" s="199"/>
      <c r="Y344" s="199"/>
      <c r="Z344" s="199"/>
      <c r="AA344" s="199"/>
      <c r="AB344" s="199"/>
      <c r="AC344" s="199"/>
      <c r="AD344" s="199"/>
      <c r="AE344" s="199"/>
      <c r="AF344" s="199"/>
      <c r="AG344" s="199"/>
      <c r="AH344" s="199"/>
      <c r="AI344" s="199"/>
      <c r="AJ344" s="199"/>
      <c r="AK344" s="199"/>
      <c r="AL344" s="199"/>
      <c r="AM344" s="199"/>
      <c r="AN344" s="199"/>
      <c r="AO344" s="199"/>
      <c r="AP344" s="199"/>
      <c r="AQ344" s="199"/>
      <c r="AR344" s="199"/>
      <c r="AS344" s="199"/>
      <c r="AT344" s="199"/>
      <c r="AU344" s="199"/>
      <c r="AV344" s="199"/>
      <c r="AW344" s="199"/>
      <c r="AX344" s="199"/>
      <c r="AY344" s="199"/>
      <c r="AZ344" s="199"/>
      <c r="BA344" s="199"/>
      <c r="BB344" s="199"/>
      <c r="BC344" s="199"/>
      <c r="BD344" s="199"/>
      <c r="BE344" s="199"/>
      <c r="BF344" s="199"/>
      <c r="BG344" s="199"/>
      <c r="BH344" s="199"/>
      <c r="BI344" s="199"/>
      <c r="BJ344" s="199"/>
      <c r="BK344" s="199"/>
      <c r="BL344" s="199"/>
      <c r="BM344" s="199"/>
      <c r="BN344" s="199"/>
      <c r="BO344" s="199"/>
      <c r="BP344" s="199"/>
      <c r="BQ344" s="199"/>
      <c r="BR344" s="199"/>
      <c r="BS344" s="199"/>
      <c r="BT344" s="199"/>
      <c r="BU344" s="199"/>
      <c r="BV344" s="199"/>
      <c r="BW344" s="199"/>
      <c r="BX344" s="199"/>
      <c r="BY344" s="199"/>
      <c r="BZ344" s="199"/>
      <c r="CA344" s="199"/>
      <c r="CB344" s="199"/>
      <c r="CC344" s="199"/>
      <c r="CD344" s="199"/>
    </row>
    <row r="345" spans="3:82">
      <c r="C345" s="198"/>
      <c r="D345" s="198"/>
      <c r="E345" s="198"/>
      <c r="F345" s="198"/>
      <c r="G345" s="198"/>
      <c r="H345" s="198"/>
      <c r="I345" s="198"/>
      <c r="J345" s="198"/>
      <c r="K345" s="198"/>
      <c r="L345" s="198"/>
      <c r="M345" s="198"/>
      <c r="N345" s="198"/>
      <c r="O345" s="198"/>
      <c r="P345" s="198"/>
      <c r="Q345" s="198"/>
      <c r="R345" s="199"/>
      <c r="S345" s="199"/>
      <c r="T345" s="199"/>
      <c r="U345" s="199"/>
      <c r="V345" s="199"/>
      <c r="W345" s="199"/>
      <c r="X345" s="199"/>
      <c r="Y345" s="199"/>
      <c r="Z345" s="199"/>
      <c r="AA345" s="199"/>
      <c r="AB345" s="199"/>
      <c r="AC345" s="199"/>
      <c r="AD345" s="199"/>
      <c r="AE345" s="199"/>
      <c r="AF345" s="199"/>
      <c r="AG345" s="199"/>
      <c r="AH345" s="199"/>
      <c r="AI345" s="199"/>
      <c r="AJ345" s="199"/>
      <c r="AK345" s="199"/>
      <c r="AL345" s="199"/>
      <c r="AM345" s="199"/>
      <c r="AN345" s="199"/>
      <c r="AO345" s="199"/>
      <c r="AP345" s="199"/>
      <c r="AQ345" s="199"/>
      <c r="AR345" s="199"/>
      <c r="AS345" s="199"/>
      <c r="AT345" s="199"/>
      <c r="AU345" s="199"/>
      <c r="AV345" s="199"/>
      <c r="AW345" s="199"/>
      <c r="AX345" s="199"/>
      <c r="AY345" s="199"/>
      <c r="AZ345" s="199"/>
      <c r="BA345" s="199"/>
      <c r="BB345" s="199"/>
      <c r="BC345" s="199"/>
      <c r="BD345" s="199"/>
      <c r="BE345" s="199"/>
      <c r="BF345" s="199"/>
      <c r="BG345" s="199"/>
      <c r="BH345" s="199"/>
      <c r="BI345" s="199"/>
      <c r="BJ345" s="199"/>
      <c r="BK345" s="199"/>
      <c r="BL345" s="199"/>
      <c r="BM345" s="199"/>
      <c r="BN345" s="199"/>
      <c r="BO345" s="199"/>
      <c r="BP345" s="199"/>
      <c r="BQ345" s="199"/>
      <c r="BR345" s="199"/>
      <c r="BS345" s="199"/>
      <c r="BT345" s="199"/>
      <c r="BU345" s="199"/>
      <c r="BV345" s="199"/>
      <c r="BW345" s="199"/>
      <c r="BX345" s="199"/>
      <c r="BY345" s="199"/>
      <c r="BZ345" s="199"/>
      <c r="CA345" s="199"/>
      <c r="CB345" s="199"/>
      <c r="CC345" s="199"/>
      <c r="CD345" s="199"/>
    </row>
    <row r="346" spans="3:82">
      <c r="C346" s="198"/>
      <c r="D346" s="198"/>
      <c r="E346" s="198"/>
      <c r="F346" s="198"/>
      <c r="G346" s="198"/>
      <c r="H346" s="198"/>
      <c r="I346" s="198"/>
      <c r="J346" s="198"/>
      <c r="K346" s="198"/>
      <c r="L346" s="198"/>
      <c r="M346" s="198"/>
      <c r="N346" s="198"/>
      <c r="O346" s="198"/>
      <c r="P346" s="198"/>
      <c r="Q346" s="198"/>
      <c r="R346" s="199"/>
      <c r="S346" s="199"/>
      <c r="T346" s="199"/>
      <c r="U346" s="199"/>
      <c r="V346" s="199"/>
      <c r="W346" s="199"/>
      <c r="X346" s="199"/>
      <c r="Y346" s="199"/>
      <c r="Z346" s="199"/>
      <c r="AA346" s="199"/>
      <c r="AB346" s="199"/>
      <c r="AC346" s="199"/>
      <c r="AD346" s="199"/>
      <c r="AE346" s="199"/>
      <c r="AF346" s="199"/>
      <c r="AG346" s="199"/>
      <c r="AH346" s="199"/>
      <c r="AI346" s="199"/>
      <c r="AJ346" s="199"/>
      <c r="AK346" s="199"/>
      <c r="AL346" s="199"/>
      <c r="AM346" s="199"/>
      <c r="AN346" s="199"/>
      <c r="AO346" s="199"/>
      <c r="AP346" s="199"/>
      <c r="AQ346" s="199"/>
      <c r="AR346" s="199"/>
      <c r="AS346" s="199"/>
      <c r="AT346" s="199"/>
      <c r="AU346" s="199"/>
      <c r="AV346" s="199"/>
      <c r="AW346" s="199"/>
      <c r="AX346" s="199"/>
      <c r="AY346" s="199"/>
      <c r="AZ346" s="199"/>
      <c r="BA346" s="199"/>
      <c r="BB346" s="199"/>
      <c r="BC346" s="199"/>
      <c r="BD346" s="199"/>
      <c r="BE346" s="199"/>
      <c r="BF346" s="199"/>
      <c r="BG346" s="199"/>
      <c r="BH346" s="199"/>
      <c r="BI346" s="199"/>
      <c r="BJ346" s="199"/>
      <c r="BK346" s="199"/>
      <c r="BL346" s="199"/>
      <c r="BM346" s="199"/>
      <c r="BN346" s="199"/>
      <c r="BO346" s="199"/>
      <c r="BP346" s="199"/>
      <c r="BQ346" s="199"/>
      <c r="BR346" s="199"/>
      <c r="BS346" s="199"/>
      <c r="BT346" s="199"/>
      <c r="BU346" s="199"/>
      <c r="BV346" s="199"/>
      <c r="BW346" s="199"/>
      <c r="BX346" s="199"/>
      <c r="BY346" s="199"/>
      <c r="BZ346" s="199"/>
      <c r="CA346" s="199"/>
      <c r="CB346" s="199"/>
      <c r="CC346" s="199"/>
      <c r="CD346" s="199"/>
    </row>
    <row r="347" spans="3:82">
      <c r="C347" s="198"/>
      <c r="D347" s="198"/>
      <c r="E347" s="198"/>
      <c r="F347" s="198"/>
      <c r="G347" s="198"/>
      <c r="H347" s="198"/>
      <c r="I347" s="198"/>
      <c r="J347" s="198"/>
      <c r="K347" s="198"/>
      <c r="L347" s="198"/>
      <c r="M347" s="198"/>
      <c r="N347" s="198"/>
      <c r="O347" s="198"/>
      <c r="P347" s="198"/>
      <c r="Q347" s="198"/>
      <c r="R347" s="199"/>
      <c r="S347" s="199"/>
      <c r="T347" s="199"/>
      <c r="U347" s="199"/>
      <c r="V347" s="199"/>
      <c r="W347" s="199"/>
      <c r="X347" s="199"/>
      <c r="Y347" s="199"/>
      <c r="Z347" s="199"/>
      <c r="AA347" s="199"/>
      <c r="AB347" s="199"/>
      <c r="AC347" s="199"/>
      <c r="AD347" s="199"/>
      <c r="AE347" s="199"/>
      <c r="AF347" s="199"/>
      <c r="AG347" s="199"/>
      <c r="AH347" s="199"/>
      <c r="AI347" s="199"/>
      <c r="AJ347" s="199"/>
      <c r="AK347" s="199"/>
      <c r="AL347" s="199"/>
      <c r="AM347" s="199"/>
      <c r="AN347" s="199"/>
      <c r="AO347" s="199"/>
      <c r="AP347" s="199"/>
      <c r="AQ347" s="199"/>
      <c r="AR347" s="199"/>
      <c r="AS347" s="199"/>
      <c r="AT347" s="199"/>
      <c r="AU347" s="199"/>
      <c r="AV347" s="199"/>
      <c r="AW347" s="199"/>
      <c r="AX347" s="199"/>
      <c r="AY347" s="199"/>
      <c r="AZ347" s="199"/>
      <c r="BA347" s="199"/>
      <c r="BB347" s="199"/>
      <c r="BC347" s="199"/>
      <c r="BD347" s="199"/>
      <c r="BE347" s="199"/>
      <c r="BF347" s="199"/>
      <c r="BG347" s="199"/>
      <c r="BH347" s="199"/>
      <c r="BI347" s="199"/>
      <c r="BJ347" s="199"/>
      <c r="BK347" s="199"/>
      <c r="BL347" s="199"/>
      <c r="BM347" s="199"/>
      <c r="BN347" s="199"/>
      <c r="BO347" s="199"/>
      <c r="BP347" s="199"/>
      <c r="BQ347" s="199"/>
      <c r="BR347" s="199"/>
      <c r="BS347" s="199"/>
      <c r="BT347" s="199"/>
      <c r="BU347" s="199"/>
      <c r="BV347" s="199"/>
      <c r="BW347" s="199"/>
      <c r="BX347" s="199"/>
      <c r="BY347" s="199"/>
      <c r="BZ347" s="199"/>
      <c r="CA347" s="199"/>
      <c r="CB347" s="199"/>
      <c r="CC347" s="199"/>
      <c r="CD347" s="199"/>
    </row>
    <row r="348" spans="3:82">
      <c r="C348" s="198"/>
      <c r="D348" s="198"/>
      <c r="E348" s="198"/>
      <c r="F348" s="198"/>
      <c r="G348" s="198"/>
      <c r="H348" s="198"/>
      <c r="I348" s="198"/>
      <c r="J348" s="198"/>
      <c r="K348" s="198"/>
      <c r="L348" s="198"/>
      <c r="M348" s="198"/>
      <c r="N348" s="198"/>
      <c r="O348" s="198"/>
      <c r="P348" s="198"/>
      <c r="Q348" s="198"/>
      <c r="R348" s="199"/>
      <c r="S348" s="199"/>
      <c r="T348" s="199"/>
      <c r="U348" s="199"/>
      <c r="V348" s="199"/>
      <c r="W348" s="199"/>
      <c r="X348" s="199"/>
      <c r="Y348" s="199"/>
      <c r="Z348" s="199"/>
      <c r="AA348" s="199"/>
      <c r="AB348" s="199"/>
      <c r="AC348" s="199"/>
      <c r="AD348" s="199"/>
      <c r="AE348" s="199"/>
      <c r="AF348" s="199"/>
      <c r="AG348" s="199"/>
      <c r="AH348" s="199"/>
      <c r="AI348" s="199"/>
      <c r="AJ348" s="199"/>
      <c r="AK348" s="199"/>
      <c r="AL348" s="199"/>
      <c r="AM348" s="199"/>
      <c r="AN348" s="199"/>
      <c r="AO348" s="199"/>
      <c r="AP348" s="199"/>
      <c r="AQ348" s="199"/>
      <c r="AR348" s="199"/>
      <c r="AS348" s="199"/>
      <c r="AT348" s="199"/>
      <c r="AU348" s="199"/>
      <c r="AV348" s="199"/>
      <c r="AW348" s="199"/>
      <c r="AX348" s="199"/>
      <c r="AY348" s="199"/>
      <c r="AZ348" s="199"/>
      <c r="BA348" s="199"/>
      <c r="BB348" s="199"/>
      <c r="BC348" s="199"/>
      <c r="BD348" s="199"/>
      <c r="BE348" s="199"/>
      <c r="BF348" s="199"/>
      <c r="BG348" s="199"/>
      <c r="BH348" s="199"/>
      <c r="BI348" s="199"/>
      <c r="BJ348" s="199"/>
      <c r="BK348" s="199"/>
      <c r="BL348" s="199"/>
      <c r="BM348" s="199"/>
      <c r="BN348" s="199"/>
      <c r="BO348" s="199"/>
      <c r="BP348" s="199"/>
      <c r="BQ348" s="199"/>
      <c r="BR348" s="199"/>
      <c r="BS348" s="199"/>
      <c r="BT348" s="199"/>
      <c r="BU348" s="199"/>
      <c r="BV348" s="199"/>
      <c r="BW348" s="199"/>
      <c r="BX348" s="199"/>
      <c r="BY348" s="199"/>
      <c r="BZ348" s="199"/>
      <c r="CA348" s="199"/>
      <c r="CB348" s="199"/>
      <c r="CC348" s="199"/>
      <c r="CD348" s="199"/>
    </row>
    <row r="349" spans="3:82">
      <c r="C349" s="198"/>
      <c r="D349" s="198"/>
      <c r="E349" s="198"/>
      <c r="F349" s="198"/>
      <c r="G349" s="198"/>
      <c r="H349" s="198"/>
      <c r="I349" s="198"/>
      <c r="J349" s="198"/>
      <c r="K349" s="198"/>
      <c r="L349" s="198"/>
      <c r="M349" s="198"/>
      <c r="N349" s="198"/>
      <c r="O349" s="198"/>
      <c r="P349" s="198"/>
      <c r="Q349" s="198"/>
      <c r="R349" s="199"/>
      <c r="S349" s="199"/>
      <c r="T349" s="199"/>
      <c r="U349" s="199"/>
      <c r="V349" s="199"/>
      <c r="W349" s="199"/>
      <c r="X349" s="199"/>
      <c r="Y349" s="199"/>
      <c r="Z349" s="199"/>
      <c r="AA349" s="199"/>
      <c r="AB349" s="199"/>
      <c r="AC349" s="199"/>
      <c r="AD349" s="199"/>
      <c r="AE349" s="199"/>
      <c r="AF349" s="199"/>
      <c r="AG349" s="199"/>
      <c r="AH349" s="199"/>
      <c r="AI349" s="199"/>
      <c r="AJ349" s="199"/>
      <c r="AK349" s="199"/>
      <c r="AL349" s="199"/>
      <c r="AM349" s="199"/>
      <c r="AN349" s="199"/>
      <c r="AO349" s="199"/>
      <c r="AP349" s="199"/>
      <c r="AQ349" s="199"/>
      <c r="AR349" s="199"/>
      <c r="AS349" s="199"/>
      <c r="AT349" s="199"/>
      <c r="AU349" s="199"/>
      <c r="AV349" s="199"/>
      <c r="AW349" s="199"/>
      <c r="AX349" s="199"/>
      <c r="AY349" s="199"/>
      <c r="AZ349" s="199"/>
      <c r="BA349" s="199"/>
      <c r="BB349" s="199"/>
      <c r="BC349" s="199"/>
      <c r="BD349" s="199"/>
      <c r="BE349" s="199"/>
      <c r="BF349" s="199"/>
      <c r="BG349" s="199"/>
      <c r="BH349" s="199"/>
      <c r="BI349" s="199"/>
      <c r="BJ349" s="199"/>
      <c r="BK349" s="199"/>
      <c r="BL349" s="199"/>
      <c r="BM349" s="199"/>
      <c r="BN349" s="199"/>
      <c r="BO349" s="199"/>
      <c r="BP349" s="199"/>
      <c r="BQ349" s="199"/>
      <c r="BR349" s="199"/>
      <c r="BS349" s="199"/>
      <c r="BT349" s="199"/>
      <c r="BU349" s="199"/>
      <c r="BV349" s="199"/>
      <c r="BW349" s="199"/>
      <c r="BX349" s="199"/>
      <c r="BY349" s="199"/>
      <c r="BZ349" s="199"/>
      <c r="CA349" s="199"/>
      <c r="CB349" s="199"/>
      <c r="CC349" s="199"/>
      <c r="CD349" s="199"/>
    </row>
    <row r="350" spans="3:82">
      <c r="C350" s="198"/>
      <c r="D350" s="198"/>
      <c r="E350" s="198"/>
      <c r="F350" s="198"/>
      <c r="G350" s="198"/>
      <c r="H350" s="198"/>
      <c r="I350" s="198"/>
      <c r="J350" s="198"/>
      <c r="K350" s="198"/>
      <c r="L350" s="198"/>
      <c r="M350" s="198"/>
      <c r="N350" s="198"/>
      <c r="O350" s="198"/>
      <c r="P350" s="198"/>
      <c r="Q350" s="198"/>
      <c r="R350" s="199"/>
      <c r="S350" s="199"/>
      <c r="T350" s="199"/>
      <c r="U350" s="199"/>
      <c r="V350" s="199"/>
      <c r="W350" s="199"/>
      <c r="X350" s="199"/>
      <c r="Y350" s="199"/>
      <c r="Z350" s="199"/>
      <c r="AA350" s="199"/>
      <c r="AB350" s="199"/>
      <c r="AC350" s="199"/>
      <c r="AD350" s="199"/>
      <c r="AE350" s="199"/>
      <c r="AF350" s="199"/>
      <c r="AG350" s="199"/>
      <c r="AH350" s="199"/>
      <c r="AI350" s="199"/>
      <c r="AJ350" s="199"/>
      <c r="AK350" s="199"/>
      <c r="AL350" s="199"/>
      <c r="AM350" s="199"/>
      <c r="AN350" s="199"/>
      <c r="AO350" s="199"/>
      <c r="AP350" s="199"/>
      <c r="AQ350" s="199"/>
      <c r="AR350" s="199"/>
      <c r="AS350" s="199"/>
      <c r="AT350" s="199"/>
      <c r="AU350" s="199"/>
      <c r="AV350" s="199"/>
      <c r="AW350" s="199"/>
      <c r="AX350" s="199"/>
      <c r="AY350" s="199"/>
      <c r="AZ350" s="199"/>
      <c r="BA350" s="199"/>
      <c r="BB350" s="199"/>
      <c r="BC350" s="199"/>
      <c r="BD350" s="199"/>
      <c r="BE350" s="199"/>
      <c r="BF350" s="199"/>
      <c r="BG350" s="199"/>
      <c r="BH350" s="199"/>
      <c r="BI350" s="199"/>
      <c r="BJ350" s="199"/>
      <c r="BK350" s="199"/>
      <c r="BL350" s="199"/>
      <c r="BM350" s="199"/>
      <c r="BN350" s="199"/>
      <c r="BO350" s="199"/>
      <c r="BP350" s="199"/>
      <c r="BQ350" s="199"/>
      <c r="BR350" s="199"/>
      <c r="BS350" s="199"/>
      <c r="BT350" s="199"/>
      <c r="BU350" s="199"/>
      <c r="BV350" s="199"/>
      <c r="BW350" s="199"/>
      <c r="BX350" s="199"/>
      <c r="BY350" s="199"/>
      <c r="BZ350" s="199"/>
      <c r="CA350" s="199"/>
      <c r="CB350" s="199"/>
      <c r="CC350" s="199"/>
      <c r="CD350" s="199"/>
    </row>
    <row r="351" spans="3:82">
      <c r="C351" s="198"/>
      <c r="D351" s="198"/>
      <c r="E351" s="198"/>
      <c r="F351" s="198"/>
      <c r="G351" s="198"/>
      <c r="H351" s="198"/>
      <c r="I351" s="198"/>
      <c r="J351" s="198"/>
      <c r="K351" s="198"/>
      <c r="L351" s="198"/>
      <c r="M351" s="198"/>
      <c r="N351" s="198"/>
      <c r="O351" s="198"/>
      <c r="P351" s="198"/>
      <c r="Q351" s="198"/>
      <c r="R351" s="199"/>
      <c r="S351" s="199"/>
      <c r="T351" s="199"/>
      <c r="U351" s="199"/>
      <c r="V351" s="199"/>
      <c r="W351" s="199"/>
      <c r="X351" s="199"/>
      <c r="Y351" s="199"/>
      <c r="Z351" s="199"/>
      <c r="AA351" s="199"/>
      <c r="AB351" s="199"/>
      <c r="AC351" s="199"/>
      <c r="AD351" s="199"/>
      <c r="AE351" s="199"/>
      <c r="AF351" s="199"/>
      <c r="AG351" s="199"/>
      <c r="AH351" s="199"/>
      <c r="AI351" s="199"/>
      <c r="AJ351" s="199"/>
      <c r="AK351" s="199"/>
      <c r="AL351" s="199"/>
      <c r="AM351" s="199"/>
      <c r="AN351" s="199"/>
      <c r="AO351" s="199"/>
      <c r="AP351" s="199"/>
      <c r="AQ351" s="199"/>
      <c r="AR351" s="199"/>
      <c r="AS351" s="199"/>
      <c r="AT351" s="199"/>
      <c r="AU351" s="199"/>
      <c r="AV351" s="199"/>
      <c r="AW351" s="199"/>
      <c r="AX351" s="199"/>
      <c r="AY351" s="199"/>
      <c r="AZ351" s="199"/>
      <c r="BA351" s="199"/>
      <c r="BB351" s="199"/>
      <c r="BC351" s="199"/>
      <c r="BD351" s="199"/>
      <c r="BE351" s="199"/>
      <c r="BF351" s="199"/>
      <c r="BG351" s="199"/>
      <c r="BH351" s="199"/>
      <c r="BI351" s="199"/>
      <c r="BJ351" s="199"/>
      <c r="BK351" s="199"/>
      <c r="BL351" s="199"/>
      <c r="BM351" s="199"/>
      <c r="BN351" s="199"/>
      <c r="BO351" s="199"/>
      <c r="BP351" s="199"/>
      <c r="BQ351" s="199"/>
      <c r="BR351" s="199"/>
      <c r="BS351" s="199"/>
      <c r="BT351" s="199"/>
      <c r="BU351" s="199"/>
      <c r="BV351" s="199"/>
      <c r="BW351" s="199"/>
      <c r="BX351" s="199"/>
      <c r="BY351" s="199"/>
      <c r="BZ351" s="199"/>
      <c r="CA351" s="199"/>
      <c r="CB351" s="199"/>
      <c r="CC351" s="199"/>
      <c r="CD351" s="199"/>
    </row>
    <row r="352" spans="3:82">
      <c r="C352" s="198"/>
      <c r="D352" s="198"/>
      <c r="E352" s="198"/>
      <c r="F352" s="198"/>
      <c r="G352" s="198"/>
      <c r="H352" s="198"/>
      <c r="I352" s="198"/>
      <c r="J352" s="198"/>
      <c r="K352" s="198"/>
      <c r="L352" s="198"/>
      <c r="M352" s="198"/>
      <c r="N352" s="198"/>
      <c r="O352" s="198"/>
      <c r="P352" s="198"/>
      <c r="Q352" s="198"/>
      <c r="R352" s="199"/>
      <c r="S352" s="199"/>
      <c r="T352" s="199"/>
      <c r="U352" s="199"/>
      <c r="V352" s="199"/>
      <c r="W352" s="199"/>
      <c r="X352" s="199"/>
      <c r="Y352" s="199"/>
      <c r="Z352" s="199"/>
      <c r="AA352" s="199"/>
      <c r="AB352" s="199"/>
      <c r="AC352" s="199"/>
      <c r="AD352" s="199"/>
      <c r="AE352" s="199"/>
      <c r="AF352" s="199"/>
      <c r="AG352" s="199"/>
      <c r="AH352" s="199"/>
      <c r="AI352" s="199"/>
      <c r="AJ352" s="199"/>
      <c r="AK352" s="199"/>
      <c r="AL352" s="199"/>
      <c r="AM352" s="199"/>
      <c r="AN352" s="199"/>
      <c r="AO352" s="199"/>
      <c r="AP352" s="199"/>
      <c r="AQ352" s="199"/>
      <c r="AR352" s="199"/>
      <c r="AS352" s="199"/>
      <c r="AT352" s="199"/>
      <c r="AU352" s="199"/>
      <c r="AV352" s="199"/>
      <c r="AW352" s="199"/>
      <c r="AX352" s="199"/>
      <c r="AY352" s="199"/>
      <c r="AZ352" s="199"/>
      <c r="BA352" s="199"/>
      <c r="BB352" s="199"/>
      <c r="BC352" s="199"/>
      <c r="BD352" s="199"/>
      <c r="BE352" s="199"/>
      <c r="BF352" s="199"/>
      <c r="BG352" s="199"/>
      <c r="BH352" s="199"/>
      <c r="BI352" s="199"/>
      <c r="BJ352" s="199"/>
      <c r="BK352" s="199"/>
      <c r="BL352" s="199"/>
      <c r="BM352" s="199"/>
      <c r="BN352" s="199"/>
      <c r="BO352" s="199"/>
      <c r="BP352" s="199"/>
      <c r="BQ352" s="199"/>
      <c r="BR352" s="199"/>
      <c r="BS352" s="199"/>
      <c r="BT352" s="199"/>
      <c r="BU352" s="199"/>
      <c r="BV352" s="199"/>
      <c r="BW352" s="199"/>
      <c r="BX352" s="199"/>
      <c r="BY352" s="199"/>
      <c r="BZ352" s="199"/>
      <c r="CA352" s="199"/>
      <c r="CB352" s="199"/>
      <c r="CC352" s="199"/>
      <c r="CD352" s="199"/>
    </row>
    <row r="353" spans="3:82">
      <c r="C353" s="198"/>
      <c r="D353" s="198"/>
      <c r="E353" s="198"/>
      <c r="F353" s="198"/>
      <c r="G353" s="198"/>
      <c r="H353" s="198"/>
      <c r="I353" s="198"/>
      <c r="J353" s="198"/>
      <c r="K353" s="198"/>
      <c r="L353" s="198"/>
      <c r="M353" s="198"/>
      <c r="N353" s="198"/>
      <c r="O353" s="198"/>
      <c r="P353" s="198"/>
      <c r="Q353" s="198"/>
      <c r="R353" s="199"/>
      <c r="S353" s="199"/>
      <c r="T353" s="199"/>
      <c r="U353" s="199"/>
      <c r="V353" s="199"/>
      <c r="W353" s="199"/>
      <c r="X353" s="199"/>
      <c r="Y353" s="199"/>
      <c r="Z353" s="199"/>
      <c r="AA353" s="199"/>
      <c r="AB353" s="199"/>
      <c r="AC353" s="199"/>
      <c r="AD353" s="199"/>
      <c r="AE353" s="199"/>
      <c r="AF353" s="199"/>
      <c r="AG353" s="199"/>
      <c r="AH353" s="199"/>
      <c r="AI353" s="199"/>
      <c r="AJ353" s="199"/>
      <c r="AK353" s="199"/>
      <c r="AL353" s="199"/>
      <c r="AM353" s="199"/>
      <c r="AN353" s="199"/>
      <c r="AO353" s="199"/>
      <c r="AP353" s="199"/>
      <c r="AQ353" s="199"/>
      <c r="AR353" s="199"/>
      <c r="AS353" s="199"/>
      <c r="AT353" s="199"/>
      <c r="AU353" s="199"/>
      <c r="AV353" s="199"/>
      <c r="AW353" s="199"/>
      <c r="AX353" s="199"/>
      <c r="AY353" s="199"/>
      <c r="AZ353" s="199"/>
      <c r="BA353" s="199"/>
      <c r="BB353" s="199"/>
      <c r="BC353" s="199"/>
      <c r="BD353" s="199"/>
      <c r="BE353" s="199"/>
      <c r="BF353" s="199"/>
      <c r="BG353" s="199"/>
      <c r="BH353" s="199"/>
      <c r="BI353" s="199"/>
      <c r="BJ353" s="199"/>
      <c r="BK353" s="199"/>
      <c r="BL353" s="199"/>
      <c r="BM353" s="199"/>
      <c r="BN353" s="199"/>
      <c r="BO353" s="199"/>
      <c r="BP353" s="199"/>
      <c r="BQ353" s="199"/>
      <c r="BR353" s="199"/>
      <c r="BS353" s="199"/>
      <c r="BT353" s="199"/>
      <c r="BU353" s="199"/>
      <c r="BV353" s="199"/>
      <c r="BW353" s="199"/>
      <c r="BX353" s="199"/>
      <c r="BY353" s="199"/>
      <c r="BZ353" s="199"/>
      <c r="CA353" s="199"/>
      <c r="CB353" s="199"/>
      <c r="CC353" s="199"/>
      <c r="CD353" s="199"/>
    </row>
    <row r="354" spans="3:82">
      <c r="C354" s="198"/>
      <c r="D354" s="198"/>
      <c r="E354" s="198"/>
      <c r="F354" s="198"/>
      <c r="G354" s="198"/>
      <c r="H354" s="198"/>
      <c r="I354" s="198"/>
      <c r="J354" s="198"/>
      <c r="K354" s="198"/>
      <c r="L354" s="198"/>
      <c r="M354" s="198"/>
      <c r="N354" s="198"/>
      <c r="O354" s="198"/>
      <c r="P354" s="198"/>
      <c r="Q354" s="198"/>
      <c r="R354" s="199"/>
      <c r="S354" s="199"/>
      <c r="T354" s="199"/>
      <c r="U354" s="199"/>
      <c r="V354" s="199"/>
      <c r="W354" s="199"/>
      <c r="X354" s="199"/>
      <c r="Y354" s="199"/>
      <c r="Z354" s="199"/>
      <c r="AA354" s="199"/>
      <c r="AB354" s="199"/>
      <c r="AC354" s="199"/>
      <c r="AD354" s="199"/>
      <c r="AE354" s="199"/>
      <c r="AF354" s="199"/>
      <c r="AG354" s="199"/>
      <c r="AH354" s="199"/>
      <c r="AI354" s="199"/>
      <c r="AJ354" s="199"/>
      <c r="AK354" s="199"/>
      <c r="AL354" s="199"/>
      <c r="AM354" s="199"/>
      <c r="AN354" s="199"/>
      <c r="AO354" s="199"/>
      <c r="AP354" s="199"/>
      <c r="AQ354" s="199"/>
      <c r="AR354" s="199"/>
      <c r="AS354" s="199"/>
      <c r="AT354" s="199"/>
      <c r="AU354" s="199"/>
      <c r="AV354" s="199"/>
      <c r="AW354" s="199"/>
      <c r="AX354" s="199"/>
      <c r="AY354" s="199"/>
      <c r="AZ354" s="199"/>
      <c r="BA354" s="199"/>
      <c r="BB354" s="199"/>
      <c r="BC354" s="199"/>
      <c r="BD354" s="199"/>
      <c r="BE354" s="199"/>
      <c r="BF354" s="199"/>
      <c r="BG354" s="199"/>
      <c r="BH354" s="199"/>
      <c r="BI354" s="199"/>
      <c r="BJ354" s="199"/>
      <c r="BK354" s="199"/>
      <c r="BL354" s="199"/>
      <c r="BM354" s="199"/>
      <c r="BN354" s="199"/>
      <c r="BO354" s="199"/>
      <c r="BP354" s="199"/>
      <c r="BQ354" s="199"/>
      <c r="BR354" s="199"/>
      <c r="BS354" s="199"/>
      <c r="BT354" s="199"/>
      <c r="BU354" s="199"/>
      <c r="BV354" s="199"/>
      <c r="BW354" s="199"/>
      <c r="BX354" s="199"/>
      <c r="BY354" s="199"/>
      <c r="BZ354" s="199"/>
      <c r="CA354" s="199"/>
      <c r="CB354" s="199"/>
      <c r="CC354" s="199"/>
      <c r="CD354" s="199"/>
    </row>
    <row r="355" spans="3:82">
      <c r="C355" s="198"/>
      <c r="D355" s="198"/>
      <c r="E355" s="198"/>
      <c r="F355" s="198"/>
      <c r="G355" s="198"/>
      <c r="H355" s="198"/>
      <c r="I355" s="198"/>
      <c r="J355" s="198"/>
      <c r="K355" s="198"/>
      <c r="L355" s="198"/>
      <c r="M355" s="198"/>
      <c r="N355" s="198"/>
      <c r="O355" s="198"/>
      <c r="P355" s="198"/>
      <c r="Q355" s="198"/>
      <c r="R355" s="199"/>
      <c r="S355" s="199"/>
      <c r="T355" s="199"/>
      <c r="U355" s="199"/>
      <c r="V355" s="199"/>
      <c r="W355" s="199"/>
      <c r="X355" s="199"/>
      <c r="Y355" s="199"/>
      <c r="Z355" s="199"/>
      <c r="AA355" s="199"/>
      <c r="AB355" s="199"/>
      <c r="AC355" s="199"/>
      <c r="AD355" s="199"/>
      <c r="AE355" s="199"/>
      <c r="AF355" s="199"/>
      <c r="AG355" s="199"/>
      <c r="AH355" s="199"/>
      <c r="AI355" s="199"/>
      <c r="AJ355" s="199"/>
      <c r="AK355" s="199"/>
      <c r="AL355" s="199"/>
      <c r="AM355" s="199"/>
      <c r="AN355" s="199"/>
      <c r="AO355" s="199"/>
      <c r="AP355" s="199"/>
      <c r="AQ355" s="199"/>
      <c r="AR355" s="199"/>
      <c r="AS355" s="199"/>
      <c r="AT355" s="199"/>
      <c r="AU355" s="199"/>
      <c r="AV355" s="199"/>
      <c r="AW355" s="199"/>
      <c r="AX355" s="199"/>
      <c r="AY355" s="199"/>
      <c r="AZ355" s="199"/>
      <c r="BA355" s="199"/>
      <c r="BB355" s="199"/>
      <c r="BC355" s="199"/>
      <c r="BD355" s="199"/>
      <c r="BE355" s="199"/>
      <c r="BF355" s="199"/>
      <c r="BG355" s="199"/>
      <c r="BH355" s="199"/>
      <c r="BI355" s="199"/>
      <c r="BJ355" s="199"/>
      <c r="BK355" s="199"/>
      <c r="BL355" s="199"/>
      <c r="BM355" s="199"/>
      <c r="BN355" s="199"/>
      <c r="BO355" s="199"/>
      <c r="BP355" s="199"/>
      <c r="BQ355" s="199"/>
      <c r="BR355" s="199"/>
      <c r="BS355" s="199"/>
      <c r="BT355" s="199"/>
      <c r="BU355" s="199"/>
      <c r="BV355" s="199"/>
      <c r="BW355" s="199"/>
      <c r="BX355" s="199"/>
      <c r="BY355" s="199"/>
      <c r="BZ355" s="199"/>
      <c r="CA355" s="199"/>
      <c r="CB355" s="199"/>
      <c r="CC355" s="199"/>
      <c r="CD355" s="199"/>
    </row>
    <row r="356" spans="3:82">
      <c r="C356" s="198"/>
      <c r="D356" s="198"/>
      <c r="E356" s="198"/>
      <c r="F356" s="198"/>
      <c r="G356" s="198"/>
      <c r="H356" s="198"/>
      <c r="I356" s="198"/>
      <c r="J356" s="198"/>
      <c r="K356" s="198"/>
      <c r="L356" s="198"/>
      <c r="M356" s="198"/>
      <c r="N356" s="198"/>
      <c r="O356" s="198"/>
      <c r="P356" s="198"/>
      <c r="Q356" s="198"/>
      <c r="R356" s="199"/>
      <c r="S356" s="199"/>
      <c r="T356" s="199"/>
      <c r="U356" s="199"/>
      <c r="V356" s="199"/>
      <c r="W356" s="199"/>
      <c r="X356" s="199"/>
      <c r="Y356" s="199"/>
      <c r="Z356" s="199"/>
      <c r="AA356" s="199"/>
      <c r="AB356" s="199"/>
      <c r="AC356" s="199"/>
      <c r="AD356" s="199"/>
      <c r="AE356" s="199"/>
      <c r="AF356" s="199"/>
      <c r="AG356" s="199"/>
      <c r="AH356" s="199"/>
      <c r="AI356" s="199"/>
      <c r="AJ356" s="199"/>
      <c r="AK356" s="199"/>
      <c r="AL356" s="199"/>
      <c r="AM356" s="199"/>
      <c r="AN356" s="199"/>
      <c r="AO356" s="199"/>
      <c r="AP356" s="199"/>
      <c r="AQ356" s="199"/>
      <c r="AR356" s="199"/>
      <c r="AS356" s="199"/>
      <c r="AT356" s="199"/>
      <c r="AU356" s="199"/>
      <c r="AV356" s="199"/>
      <c r="AW356" s="199"/>
      <c r="AX356" s="199"/>
      <c r="AY356" s="199"/>
      <c r="AZ356" s="199"/>
      <c r="BA356" s="199"/>
      <c r="BB356" s="199"/>
      <c r="BC356" s="199"/>
      <c r="BD356" s="199"/>
      <c r="BE356" s="199"/>
      <c r="BF356" s="199"/>
      <c r="BG356" s="199"/>
      <c r="BH356" s="199"/>
      <c r="BI356" s="199"/>
      <c r="BJ356" s="199"/>
      <c r="BK356" s="199"/>
      <c r="BL356" s="199"/>
      <c r="BM356" s="199"/>
      <c r="BN356" s="199"/>
      <c r="BO356" s="199"/>
      <c r="BP356" s="199"/>
      <c r="BQ356" s="199"/>
      <c r="BR356" s="199"/>
      <c r="BS356" s="199"/>
      <c r="BT356" s="199"/>
      <c r="BU356" s="199"/>
      <c r="BV356" s="199"/>
      <c r="BW356" s="199"/>
      <c r="BX356" s="199"/>
      <c r="BY356" s="199"/>
      <c r="BZ356" s="199"/>
      <c r="CA356" s="199"/>
      <c r="CB356" s="199"/>
      <c r="CC356" s="199"/>
      <c r="CD356" s="199"/>
    </row>
    <row r="357" spans="3:82">
      <c r="C357" s="198"/>
      <c r="D357" s="198"/>
      <c r="E357" s="198"/>
      <c r="F357" s="198"/>
      <c r="G357" s="198"/>
      <c r="H357" s="198"/>
      <c r="I357" s="198"/>
      <c r="J357" s="198"/>
      <c r="K357" s="198"/>
      <c r="L357" s="198"/>
      <c r="M357" s="198"/>
      <c r="N357" s="198"/>
      <c r="O357" s="198"/>
      <c r="P357" s="198"/>
      <c r="Q357" s="198"/>
      <c r="R357" s="199"/>
      <c r="S357" s="199"/>
      <c r="T357" s="199"/>
      <c r="U357" s="199"/>
      <c r="V357" s="199"/>
      <c r="W357" s="199"/>
      <c r="X357" s="199"/>
      <c r="Y357" s="199"/>
      <c r="Z357" s="199"/>
      <c r="AA357" s="199"/>
      <c r="AB357" s="199"/>
      <c r="AC357" s="199"/>
      <c r="AD357" s="199"/>
      <c r="AE357" s="199"/>
      <c r="AF357" s="199"/>
      <c r="AG357" s="199"/>
      <c r="AH357" s="199"/>
      <c r="AI357" s="199"/>
      <c r="AJ357" s="199"/>
      <c r="AK357" s="199"/>
      <c r="AL357" s="199"/>
      <c r="AM357" s="199"/>
      <c r="AN357" s="199"/>
      <c r="AO357" s="199"/>
      <c r="AP357" s="199"/>
      <c r="AQ357" s="199"/>
      <c r="AR357" s="199"/>
      <c r="AS357" s="199"/>
      <c r="AT357" s="199"/>
      <c r="AU357" s="199"/>
      <c r="AV357" s="199"/>
      <c r="AW357" s="199"/>
      <c r="AX357" s="199"/>
      <c r="AY357" s="199"/>
      <c r="AZ357" s="199"/>
      <c r="BA357" s="199"/>
      <c r="BB357" s="199"/>
      <c r="BC357" s="199"/>
      <c r="BD357" s="199"/>
      <c r="BE357" s="199"/>
      <c r="BF357" s="199"/>
      <c r="BG357" s="199"/>
      <c r="BH357" s="199"/>
      <c r="BI357" s="199"/>
      <c r="BJ357" s="199"/>
      <c r="BK357" s="199"/>
      <c r="BL357" s="199"/>
      <c r="BM357" s="199"/>
      <c r="BN357" s="199"/>
      <c r="BO357" s="199"/>
      <c r="BP357" s="199"/>
      <c r="BQ357" s="199"/>
      <c r="BR357" s="199"/>
      <c r="BS357" s="199"/>
      <c r="BT357" s="199"/>
      <c r="BU357" s="199"/>
      <c r="BV357" s="199"/>
      <c r="BW357" s="199"/>
      <c r="BX357" s="199"/>
      <c r="BY357" s="199"/>
      <c r="BZ357" s="199"/>
      <c r="CA357" s="199"/>
      <c r="CB357" s="199"/>
      <c r="CC357" s="199"/>
      <c r="CD357" s="199"/>
    </row>
    <row r="358" spans="3:82">
      <c r="C358" s="198"/>
      <c r="D358" s="198"/>
      <c r="E358" s="198"/>
      <c r="F358" s="198"/>
      <c r="G358" s="198"/>
      <c r="H358" s="198"/>
      <c r="I358" s="198"/>
      <c r="J358" s="198"/>
      <c r="K358" s="198"/>
      <c r="L358" s="198"/>
      <c r="M358" s="198"/>
      <c r="N358" s="198"/>
      <c r="O358" s="198"/>
      <c r="P358" s="198"/>
      <c r="Q358" s="198"/>
      <c r="R358" s="199"/>
      <c r="S358" s="199"/>
      <c r="T358" s="199"/>
      <c r="U358" s="199"/>
      <c r="V358" s="199"/>
      <c r="W358" s="199"/>
      <c r="X358" s="199"/>
      <c r="Y358" s="199"/>
      <c r="Z358" s="199"/>
      <c r="AA358" s="199"/>
      <c r="AB358" s="199"/>
      <c r="AC358" s="199"/>
      <c r="AD358" s="199"/>
      <c r="AE358" s="199"/>
      <c r="AF358" s="199"/>
      <c r="AG358" s="199"/>
      <c r="AH358" s="199"/>
      <c r="AI358" s="199"/>
      <c r="AJ358" s="199"/>
      <c r="AK358" s="199"/>
      <c r="AL358" s="199"/>
      <c r="AM358" s="199"/>
      <c r="AN358" s="199"/>
      <c r="AO358" s="199"/>
      <c r="AP358" s="199"/>
      <c r="AQ358" s="199"/>
      <c r="AR358" s="199"/>
      <c r="AS358" s="199"/>
      <c r="AT358" s="199"/>
      <c r="AU358" s="199"/>
      <c r="AV358" s="199"/>
      <c r="AW358" s="199"/>
      <c r="AX358" s="199"/>
      <c r="AY358" s="199"/>
      <c r="AZ358" s="199"/>
      <c r="BA358" s="199"/>
      <c r="BB358" s="199"/>
      <c r="BC358" s="199"/>
      <c r="BD358" s="199"/>
      <c r="BE358" s="199"/>
      <c r="BF358" s="199"/>
      <c r="BG358" s="199"/>
      <c r="BH358" s="199"/>
      <c r="BI358" s="199"/>
      <c r="BJ358" s="199"/>
      <c r="BK358" s="199"/>
      <c r="BL358" s="199"/>
      <c r="BM358" s="199"/>
      <c r="BN358" s="199"/>
      <c r="BO358" s="199"/>
      <c r="BP358" s="199"/>
      <c r="BQ358" s="199"/>
      <c r="BR358" s="199"/>
      <c r="BS358" s="199"/>
      <c r="BT358" s="199"/>
      <c r="BU358" s="199"/>
      <c r="BV358" s="199"/>
      <c r="BW358" s="199"/>
      <c r="BX358" s="199"/>
      <c r="BY358" s="199"/>
      <c r="BZ358" s="199"/>
      <c r="CA358" s="199"/>
      <c r="CB358" s="199"/>
      <c r="CC358" s="199"/>
      <c r="CD358" s="199"/>
    </row>
    <row r="359" spans="3:82">
      <c r="C359" s="198"/>
      <c r="D359" s="198"/>
      <c r="E359" s="198"/>
      <c r="F359" s="198"/>
      <c r="G359" s="198"/>
      <c r="H359" s="198"/>
      <c r="I359" s="198"/>
      <c r="J359" s="198"/>
      <c r="K359" s="198"/>
      <c r="L359" s="198"/>
      <c r="M359" s="198"/>
      <c r="N359" s="198"/>
      <c r="O359" s="198"/>
      <c r="P359" s="198"/>
      <c r="Q359" s="198"/>
      <c r="R359" s="199"/>
      <c r="S359" s="199"/>
      <c r="T359" s="199"/>
      <c r="U359" s="199"/>
      <c r="V359" s="199"/>
      <c r="W359" s="199"/>
      <c r="X359" s="199"/>
      <c r="Y359" s="199"/>
      <c r="Z359" s="199"/>
      <c r="AA359" s="199"/>
      <c r="AB359" s="199"/>
      <c r="AC359" s="199"/>
      <c r="AD359" s="199"/>
      <c r="AE359" s="199"/>
      <c r="AF359" s="199"/>
      <c r="AG359" s="199"/>
      <c r="AH359" s="199"/>
      <c r="AI359" s="199"/>
      <c r="AJ359" s="199"/>
      <c r="AK359" s="199"/>
      <c r="AL359" s="199"/>
      <c r="AM359" s="199"/>
      <c r="AN359" s="199"/>
      <c r="AO359" s="199"/>
      <c r="AP359" s="199"/>
      <c r="AQ359" s="199"/>
      <c r="AR359" s="199"/>
      <c r="AS359" s="199"/>
      <c r="AT359" s="199"/>
      <c r="AU359" s="199"/>
      <c r="AV359" s="199"/>
      <c r="AW359" s="199"/>
      <c r="AX359" s="199"/>
      <c r="AY359" s="199"/>
      <c r="AZ359" s="199"/>
      <c r="BA359" s="199"/>
      <c r="BB359" s="199"/>
      <c r="BC359" s="199"/>
      <c r="BD359" s="199"/>
      <c r="BE359" s="199"/>
      <c r="BF359" s="199"/>
      <c r="BG359" s="199"/>
      <c r="BH359" s="199"/>
      <c r="BI359" s="199"/>
      <c r="BJ359" s="199"/>
      <c r="BK359" s="199"/>
      <c r="BL359" s="199"/>
      <c r="BM359" s="199"/>
      <c r="BN359" s="199"/>
      <c r="BO359" s="199"/>
      <c r="BP359" s="199"/>
      <c r="BQ359" s="199"/>
      <c r="BR359" s="199"/>
      <c r="BS359" s="199"/>
      <c r="BT359" s="199"/>
      <c r="BU359" s="199"/>
      <c r="BV359" s="199"/>
      <c r="BW359" s="199"/>
      <c r="BX359" s="199"/>
      <c r="BY359" s="199"/>
      <c r="BZ359" s="199"/>
      <c r="CA359" s="199"/>
      <c r="CB359" s="199"/>
      <c r="CC359" s="199"/>
      <c r="CD359" s="199"/>
    </row>
    <row r="360" spans="3:82">
      <c r="C360" s="198"/>
      <c r="D360" s="198"/>
      <c r="E360" s="198"/>
      <c r="F360" s="198"/>
      <c r="G360" s="198"/>
      <c r="H360" s="198"/>
      <c r="I360" s="198"/>
      <c r="J360" s="198"/>
      <c r="K360" s="198"/>
      <c r="L360" s="198"/>
      <c r="M360" s="198"/>
      <c r="N360" s="198"/>
      <c r="O360" s="198"/>
      <c r="P360" s="198"/>
      <c r="Q360" s="198"/>
      <c r="R360" s="199"/>
      <c r="S360" s="199"/>
      <c r="T360" s="199"/>
      <c r="U360" s="199"/>
      <c r="V360" s="199"/>
      <c r="W360" s="199"/>
      <c r="X360" s="199"/>
      <c r="Y360" s="199"/>
      <c r="Z360" s="199"/>
      <c r="AA360" s="199"/>
      <c r="AB360" s="199"/>
      <c r="AC360" s="199"/>
      <c r="AD360" s="199"/>
      <c r="AE360" s="199"/>
      <c r="AF360" s="199"/>
      <c r="AG360" s="199"/>
      <c r="AH360" s="199"/>
      <c r="AI360" s="199"/>
      <c r="AJ360" s="199"/>
      <c r="AK360" s="199"/>
      <c r="AL360" s="199"/>
      <c r="AM360" s="199"/>
      <c r="AN360" s="199"/>
      <c r="AO360" s="199"/>
      <c r="AP360" s="199"/>
      <c r="AQ360" s="199"/>
      <c r="AR360" s="199"/>
      <c r="AS360" s="199"/>
      <c r="AT360" s="199"/>
      <c r="AU360" s="199"/>
      <c r="AV360" s="199"/>
      <c r="AW360" s="199"/>
      <c r="AX360" s="199"/>
      <c r="AY360" s="199"/>
      <c r="AZ360" s="199"/>
      <c r="BA360" s="199"/>
      <c r="BB360" s="199"/>
      <c r="BC360" s="199"/>
      <c r="BD360" s="199"/>
      <c r="BE360" s="199"/>
      <c r="BF360" s="199"/>
      <c r="BG360" s="199"/>
      <c r="BH360" s="199"/>
      <c r="BI360" s="199"/>
      <c r="BJ360" s="199"/>
      <c r="BK360" s="199"/>
      <c r="BL360" s="199"/>
      <c r="BM360" s="199"/>
      <c r="BN360" s="199"/>
      <c r="BO360" s="199"/>
      <c r="BP360" s="199"/>
      <c r="BQ360" s="199"/>
      <c r="BR360" s="199"/>
      <c r="BS360" s="199"/>
      <c r="BT360" s="199"/>
      <c r="BU360" s="199"/>
      <c r="BV360" s="199"/>
      <c r="BW360" s="199"/>
      <c r="BX360" s="199"/>
      <c r="BY360" s="199"/>
      <c r="BZ360" s="199"/>
      <c r="CA360" s="199"/>
      <c r="CB360" s="199"/>
      <c r="CC360" s="199"/>
      <c r="CD360" s="199"/>
    </row>
    <row r="361" spans="3:82">
      <c r="C361" s="198"/>
      <c r="D361" s="198"/>
      <c r="E361" s="198"/>
      <c r="F361" s="198"/>
      <c r="G361" s="198"/>
      <c r="H361" s="198"/>
      <c r="I361" s="198"/>
      <c r="J361" s="198"/>
      <c r="K361" s="198"/>
      <c r="L361" s="198"/>
      <c r="M361" s="198"/>
      <c r="N361" s="198"/>
      <c r="O361" s="198"/>
      <c r="P361" s="198"/>
      <c r="Q361" s="198"/>
      <c r="R361" s="199"/>
      <c r="S361" s="199"/>
      <c r="T361" s="199"/>
      <c r="U361" s="199"/>
      <c r="V361" s="199"/>
      <c r="W361" s="199"/>
      <c r="X361" s="199"/>
      <c r="Y361" s="199"/>
      <c r="Z361" s="199"/>
      <c r="AA361" s="199"/>
      <c r="AB361" s="199"/>
      <c r="AC361" s="199"/>
      <c r="AD361" s="199"/>
      <c r="AE361" s="199"/>
      <c r="AF361" s="199"/>
      <c r="AG361" s="199"/>
      <c r="AH361" s="199"/>
      <c r="AI361" s="199"/>
      <c r="AJ361" s="199"/>
      <c r="AK361" s="199"/>
      <c r="AL361" s="199"/>
      <c r="AM361" s="199"/>
      <c r="AN361" s="199"/>
      <c r="AO361" s="199"/>
      <c r="AP361" s="199"/>
      <c r="AQ361" s="199"/>
      <c r="AR361" s="199"/>
      <c r="AS361" s="199"/>
      <c r="AT361" s="199"/>
      <c r="AU361" s="199"/>
      <c r="AV361" s="199"/>
      <c r="AW361" s="199"/>
      <c r="AX361" s="199"/>
      <c r="AY361" s="199"/>
      <c r="AZ361" s="199"/>
      <c r="BA361" s="199"/>
      <c r="BB361" s="199"/>
      <c r="BC361" s="199"/>
      <c r="BD361" s="199"/>
      <c r="BE361" s="199"/>
      <c r="BF361" s="199"/>
      <c r="BG361" s="199"/>
      <c r="BH361" s="199"/>
      <c r="BI361" s="199"/>
      <c r="BJ361" s="199"/>
      <c r="BK361" s="199"/>
      <c r="BL361" s="199"/>
      <c r="BM361" s="199"/>
      <c r="BN361" s="199"/>
      <c r="BO361" s="199"/>
      <c r="BP361" s="199"/>
      <c r="BQ361" s="199"/>
      <c r="BR361" s="199"/>
      <c r="BS361" s="199"/>
      <c r="BT361" s="199"/>
      <c r="BU361" s="199"/>
      <c r="BV361" s="199"/>
      <c r="BW361" s="199"/>
      <c r="BX361" s="199"/>
      <c r="BY361" s="199"/>
      <c r="BZ361" s="199"/>
      <c r="CA361" s="199"/>
      <c r="CB361" s="199"/>
      <c r="CC361" s="199"/>
      <c r="CD361" s="199"/>
    </row>
    <row r="362" spans="3:82">
      <c r="C362" s="198"/>
      <c r="D362" s="198"/>
      <c r="E362" s="198"/>
      <c r="F362" s="198"/>
      <c r="G362" s="198"/>
      <c r="H362" s="198"/>
      <c r="I362" s="198"/>
      <c r="J362" s="198"/>
      <c r="K362" s="198"/>
      <c r="L362" s="198"/>
      <c r="M362" s="198"/>
      <c r="N362" s="198"/>
      <c r="O362" s="198"/>
      <c r="P362" s="198"/>
      <c r="Q362" s="198"/>
      <c r="R362" s="199"/>
      <c r="S362" s="199"/>
      <c r="T362" s="199"/>
      <c r="U362" s="199"/>
      <c r="V362" s="199"/>
      <c r="W362" s="199"/>
      <c r="X362" s="199"/>
      <c r="Y362" s="199"/>
      <c r="Z362" s="199"/>
      <c r="AA362" s="199"/>
      <c r="AB362" s="199"/>
      <c r="AC362" s="199"/>
      <c r="AD362" s="199"/>
      <c r="AE362" s="199"/>
      <c r="AF362" s="199"/>
      <c r="AG362" s="199"/>
      <c r="AH362" s="199"/>
      <c r="AI362" s="199"/>
      <c r="AJ362" s="199"/>
      <c r="AK362" s="199"/>
      <c r="AL362" s="199"/>
      <c r="AM362" s="199"/>
      <c r="AN362" s="199"/>
      <c r="AO362" s="199"/>
      <c r="AP362" s="199"/>
      <c r="AQ362" s="199"/>
      <c r="AR362" s="199"/>
      <c r="AS362" s="199"/>
      <c r="AT362" s="199"/>
      <c r="AU362" s="199"/>
      <c r="AV362" s="199"/>
      <c r="AW362" s="199"/>
      <c r="AX362" s="199"/>
      <c r="AY362" s="199"/>
      <c r="AZ362" s="199"/>
      <c r="BA362" s="199"/>
      <c r="BB362" s="199"/>
      <c r="BC362" s="199"/>
      <c r="BD362" s="199"/>
      <c r="BE362" s="199"/>
      <c r="BF362" s="199"/>
      <c r="BG362" s="199"/>
      <c r="BH362" s="199"/>
      <c r="BI362" s="199"/>
      <c r="BJ362" s="199"/>
      <c r="BK362" s="199"/>
      <c r="BL362" s="199"/>
      <c r="BM362" s="199"/>
      <c r="BN362" s="199"/>
      <c r="BO362" s="199"/>
      <c r="BP362" s="199"/>
      <c r="BQ362" s="199"/>
      <c r="BR362" s="199"/>
      <c r="BS362" s="199"/>
      <c r="BT362" s="199"/>
      <c r="BU362" s="199"/>
      <c r="BV362" s="199"/>
      <c r="BW362" s="199"/>
      <c r="BX362" s="199"/>
      <c r="BY362" s="199"/>
      <c r="BZ362" s="199"/>
      <c r="CA362" s="199"/>
      <c r="CB362" s="199"/>
      <c r="CC362" s="199"/>
      <c r="CD362" s="199"/>
    </row>
    <row r="363" spans="3:82">
      <c r="C363" s="198"/>
      <c r="D363" s="198"/>
      <c r="E363" s="198"/>
      <c r="F363" s="198"/>
      <c r="G363" s="198"/>
      <c r="H363" s="198"/>
      <c r="I363" s="198"/>
      <c r="J363" s="198"/>
      <c r="K363" s="198"/>
      <c r="L363" s="198"/>
      <c r="M363" s="198"/>
      <c r="N363" s="198"/>
      <c r="O363" s="198"/>
      <c r="P363" s="198"/>
      <c r="Q363" s="198"/>
      <c r="R363" s="199"/>
      <c r="S363" s="199"/>
      <c r="T363" s="199"/>
      <c r="U363" s="199"/>
      <c r="V363" s="199"/>
      <c r="W363" s="199"/>
      <c r="X363" s="199"/>
      <c r="Y363" s="199"/>
      <c r="Z363" s="199"/>
      <c r="AA363" s="199"/>
      <c r="AB363" s="199"/>
      <c r="AC363" s="199"/>
      <c r="AD363" s="199"/>
      <c r="AE363" s="199"/>
      <c r="AF363" s="199"/>
      <c r="AG363" s="199"/>
      <c r="AH363" s="199"/>
      <c r="AI363" s="199"/>
      <c r="AJ363" s="199"/>
      <c r="AK363" s="199"/>
      <c r="AL363" s="199"/>
      <c r="AM363" s="199"/>
      <c r="AN363" s="199"/>
      <c r="AO363" s="199"/>
      <c r="AP363" s="199"/>
      <c r="AQ363" s="199"/>
      <c r="AR363" s="199"/>
      <c r="AS363" s="199"/>
      <c r="AT363" s="199"/>
      <c r="AU363" s="199"/>
      <c r="AV363" s="199"/>
      <c r="AW363" s="199"/>
      <c r="AX363" s="199"/>
      <c r="AY363" s="199"/>
      <c r="AZ363" s="199"/>
      <c r="BA363" s="199"/>
      <c r="BB363" s="199"/>
      <c r="BC363" s="199"/>
      <c r="BD363" s="199"/>
      <c r="BE363" s="199"/>
      <c r="BF363" s="199"/>
      <c r="BG363" s="199"/>
      <c r="BH363" s="199"/>
      <c r="BI363" s="199"/>
      <c r="BJ363" s="199"/>
      <c r="BK363" s="199"/>
      <c r="BL363" s="199"/>
      <c r="BM363" s="199"/>
      <c r="BN363" s="199"/>
      <c r="BO363" s="199"/>
      <c r="BP363" s="199"/>
      <c r="BQ363" s="199"/>
      <c r="BR363" s="199"/>
      <c r="BS363" s="199"/>
      <c r="BT363" s="199"/>
      <c r="BU363" s="199"/>
      <c r="BV363" s="199"/>
      <c r="BW363" s="199"/>
      <c r="BX363" s="199"/>
      <c r="BY363" s="199"/>
      <c r="BZ363" s="199"/>
      <c r="CA363" s="199"/>
      <c r="CB363" s="199"/>
      <c r="CC363" s="199"/>
      <c r="CD363" s="199"/>
    </row>
    <row r="364" spans="3:82">
      <c r="C364" s="198"/>
      <c r="D364" s="198"/>
      <c r="E364" s="198"/>
      <c r="F364" s="198"/>
      <c r="G364" s="198"/>
      <c r="H364" s="198"/>
      <c r="I364" s="198"/>
      <c r="J364" s="198"/>
      <c r="K364" s="198"/>
      <c r="L364" s="198"/>
      <c r="M364" s="198"/>
      <c r="N364" s="198"/>
      <c r="O364" s="198"/>
      <c r="P364" s="198"/>
      <c r="Q364" s="198"/>
      <c r="R364" s="199"/>
      <c r="S364" s="199"/>
      <c r="T364" s="199"/>
      <c r="U364" s="199"/>
      <c r="V364" s="199"/>
      <c r="W364" s="199"/>
      <c r="X364" s="199"/>
      <c r="Y364" s="199"/>
      <c r="Z364" s="199"/>
      <c r="AA364" s="199"/>
      <c r="AB364" s="199"/>
      <c r="AC364" s="199"/>
      <c r="AD364" s="199"/>
      <c r="AE364" s="199"/>
      <c r="AF364" s="199"/>
      <c r="AG364" s="199"/>
      <c r="AH364" s="199"/>
      <c r="AI364" s="199"/>
      <c r="AJ364" s="199"/>
      <c r="AK364" s="199"/>
      <c r="AL364" s="199"/>
      <c r="AM364" s="199"/>
      <c r="AN364" s="199"/>
      <c r="AO364" s="199"/>
      <c r="AP364" s="199"/>
      <c r="AQ364" s="199"/>
      <c r="AR364" s="199"/>
      <c r="AS364" s="199"/>
      <c r="AT364" s="199"/>
      <c r="AU364" s="199"/>
      <c r="AV364" s="199"/>
      <c r="AW364" s="199"/>
      <c r="AX364" s="199"/>
      <c r="AY364" s="199"/>
      <c r="AZ364" s="199"/>
      <c r="BA364" s="199"/>
      <c r="BB364" s="199"/>
      <c r="BC364" s="199"/>
      <c r="BD364" s="199"/>
      <c r="BE364" s="199"/>
      <c r="BF364" s="199"/>
      <c r="BG364" s="199"/>
      <c r="BH364" s="199"/>
      <c r="BI364" s="199"/>
      <c r="BJ364" s="199"/>
      <c r="BK364" s="199"/>
      <c r="BL364" s="199"/>
      <c r="BM364" s="199"/>
      <c r="BN364" s="199"/>
      <c r="BO364" s="199"/>
      <c r="BP364" s="199"/>
      <c r="BQ364" s="199"/>
      <c r="BR364" s="199"/>
      <c r="BS364" s="199"/>
      <c r="BT364" s="199"/>
      <c r="BU364" s="199"/>
      <c r="BV364" s="199"/>
      <c r="BW364" s="199"/>
      <c r="BX364" s="199"/>
      <c r="BY364" s="199"/>
      <c r="BZ364" s="199"/>
      <c r="CA364" s="199"/>
      <c r="CB364" s="199"/>
      <c r="CC364" s="199"/>
      <c r="CD364" s="199"/>
    </row>
    <row r="365" spans="3:82">
      <c r="C365" s="198"/>
      <c r="D365" s="198"/>
      <c r="E365" s="198"/>
      <c r="F365" s="198"/>
      <c r="G365" s="198"/>
      <c r="H365" s="198"/>
      <c r="I365" s="198"/>
      <c r="J365" s="198"/>
      <c r="K365" s="198"/>
      <c r="L365" s="198"/>
      <c r="M365" s="198"/>
      <c r="N365" s="198"/>
      <c r="O365" s="198"/>
      <c r="P365" s="198"/>
      <c r="Q365" s="198"/>
      <c r="R365" s="199"/>
      <c r="S365" s="199"/>
      <c r="T365" s="199"/>
      <c r="U365" s="199"/>
      <c r="V365" s="199"/>
      <c r="W365" s="199"/>
      <c r="X365" s="199"/>
      <c r="Y365" s="199"/>
      <c r="Z365" s="199"/>
      <c r="AA365" s="199"/>
      <c r="AB365" s="199"/>
      <c r="AC365" s="199"/>
      <c r="AD365" s="199"/>
      <c r="AE365" s="199"/>
      <c r="AF365" s="199"/>
      <c r="AG365" s="199"/>
      <c r="AH365" s="199"/>
      <c r="AI365" s="199"/>
      <c r="AJ365" s="199"/>
      <c r="AK365" s="199"/>
      <c r="AL365" s="199"/>
      <c r="AM365" s="199"/>
      <c r="AN365" s="199"/>
      <c r="AO365" s="199"/>
      <c r="AP365" s="199"/>
      <c r="AQ365" s="199"/>
      <c r="AR365" s="199"/>
      <c r="AS365" s="199"/>
      <c r="AT365" s="199"/>
      <c r="AU365" s="199"/>
      <c r="AV365" s="199"/>
      <c r="AW365" s="199"/>
      <c r="AX365" s="199"/>
      <c r="AY365" s="199"/>
      <c r="AZ365" s="199"/>
      <c r="BA365" s="199"/>
      <c r="BB365" s="199"/>
      <c r="BC365" s="199"/>
      <c r="BD365" s="199"/>
      <c r="BE365" s="199"/>
      <c r="BF365" s="199"/>
      <c r="BG365" s="199"/>
      <c r="BH365" s="199"/>
      <c r="BI365" s="199"/>
      <c r="BJ365" s="199"/>
      <c r="BK365" s="199"/>
      <c r="BL365" s="199"/>
      <c r="BM365" s="199"/>
      <c r="BN365" s="199"/>
      <c r="BO365" s="199"/>
      <c r="BP365" s="199"/>
      <c r="BQ365" s="199"/>
      <c r="BR365" s="199"/>
      <c r="BS365" s="199"/>
      <c r="BT365" s="199"/>
      <c r="BU365" s="199"/>
      <c r="BV365" s="199"/>
      <c r="BW365" s="199"/>
      <c r="BX365" s="199"/>
      <c r="BY365" s="199"/>
      <c r="BZ365" s="199"/>
      <c r="CA365" s="199"/>
      <c r="CB365" s="199"/>
      <c r="CC365" s="199"/>
      <c r="CD365" s="199"/>
    </row>
    <row r="366" spans="3:82">
      <c r="C366" s="198"/>
      <c r="D366" s="198"/>
      <c r="E366" s="198"/>
      <c r="F366" s="198"/>
      <c r="G366" s="198"/>
      <c r="H366" s="198"/>
      <c r="I366" s="198"/>
      <c r="J366" s="198"/>
      <c r="K366" s="198"/>
      <c r="L366" s="198"/>
      <c r="M366" s="198"/>
      <c r="N366" s="198"/>
      <c r="O366" s="198"/>
      <c r="P366" s="198"/>
      <c r="Q366" s="198"/>
      <c r="R366" s="199"/>
      <c r="S366" s="199"/>
      <c r="T366" s="199"/>
      <c r="U366" s="199"/>
      <c r="V366" s="199"/>
      <c r="W366" s="199"/>
      <c r="X366" s="199"/>
      <c r="Y366" s="199"/>
      <c r="Z366" s="199"/>
      <c r="AA366" s="199"/>
      <c r="AB366" s="199"/>
      <c r="AC366" s="199"/>
      <c r="AD366" s="199"/>
      <c r="AE366" s="199"/>
      <c r="AF366" s="199"/>
      <c r="AG366" s="199"/>
      <c r="AH366" s="199"/>
      <c r="AI366" s="199"/>
      <c r="AJ366" s="199"/>
      <c r="AK366" s="199"/>
      <c r="AL366" s="199"/>
      <c r="AM366" s="199"/>
      <c r="AN366" s="199"/>
      <c r="AO366" s="199"/>
      <c r="AP366" s="199"/>
      <c r="AQ366" s="199"/>
      <c r="AR366" s="199"/>
      <c r="AS366" s="199"/>
      <c r="AT366" s="199"/>
      <c r="AU366" s="199"/>
      <c r="AV366" s="199"/>
      <c r="AW366" s="199"/>
      <c r="AX366" s="199"/>
      <c r="AY366" s="199"/>
      <c r="AZ366" s="199"/>
      <c r="BA366" s="199"/>
      <c r="BB366" s="199"/>
      <c r="BC366" s="199"/>
      <c r="BD366" s="199"/>
      <c r="BE366" s="199"/>
      <c r="BF366" s="199"/>
      <c r="BG366" s="199"/>
      <c r="BH366" s="199"/>
      <c r="BI366" s="199"/>
      <c r="BJ366" s="199"/>
      <c r="BK366" s="199"/>
      <c r="BL366" s="199"/>
      <c r="BM366" s="199"/>
      <c r="BN366" s="199"/>
      <c r="BO366" s="199"/>
      <c r="BP366" s="199"/>
      <c r="BQ366" s="199"/>
      <c r="BR366" s="199"/>
      <c r="BS366" s="199"/>
      <c r="BT366" s="199"/>
      <c r="BU366" s="199"/>
      <c r="BV366" s="199"/>
      <c r="BW366" s="199"/>
      <c r="BX366" s="199"/>
      <c r="BY366" s="199"/>
      <c r="BZ366" s="199"/>
      <c r="CA366" s="199"/>
      <c r="CB366" s="199"/>
      <c r="CC366" s="199"/>
      <c r="CD366" s="199"/>
    </row>
    <row r="367" spans="3:82">
      <c r="C367" s="198"/>
      <c r="D367" s="198"/>
      <c r="E367" s="198"/>
      <c r="F367" s="198"/>
      <c r="G367" s="198"/>
      <c r="H367" s="198"/>
      <c r="I367" s="198"/>
      <c r="J367" s="198"/>
      <c r="K367" s="198"/>
      <c r="L367" s="198"/>
      <c r="M367" s="198"/>
      <c r="N367" s="198"/>
      <c r="O367" s="198"/>
      <c r="P367" s="198"/>
      <c r="Q367" s="198"/>
      <c r="R367" s="199"/>
      <c r="S367" s="199"/>
      <c r="T367" s="199"/>
      <c r="U367" s="199"/>
      <c r="V367" s="199"/>
      <c r="W367" s="199"/>
      <c r="X367" s="199"/>
      <c r="Y367" s="199"/>
      <c r="Z367" s="199"/>
      <c r="AA367" s="199"/>
      <c r="AB367" s="199"/>
      <c r="AC367" s="199"/>
      <c r="AD367" s="199"/>
      <c r="AE367" s="199"/>
      <c r="AF367" s="199"/>
      <c r="AG367" s="199"/>
      <c r="AH367" s="199"/>
      <c r="AI367" s="199"/>
      <c r="AJ367" s="199"/>
      <c r="AK367" s="199"/>
      <c r="AL367" s="199"/>
      <c r="AM367" s="199"/>
      <c r="AN367" s="199"/>
      <c r="AO367" s="199"/>
      <c r="AP367" s="199"/>
      <c r="AQ367" s="199"/>
      <c r="AR367" s="199"/>
      <c r="AS367" s="199"/>
      <c r="AT367" s="199"/>
      <c r="AU367" s="199"/>
      <c r="AV367" s="199"/>
      <c r="AW367" s="199"/>
      <c r="AX367" s="199"/>
      <c r="AY367" s="199"/>
      <c r="AZ367" s="199"/>
      <c r="BA367" s="199"/>
      <c r="BB367" s="199"/>
      <c r="BC367" s="199"/>
      <c r="BD367" s="199"/>
      <c r="BE367" s="199"/>
      <c r="BF367" s="199"/>
      <c r="BG367" s="199"/>
      <c r="BH367" s="199"/>
      <c r="BI367" s="199"/>
      <c r="BJ367" s="199"/>
      <c r="BK367" s="199"/>
      <c r="BL367" s="199"/>
      <c r="BM367" s="199"/>
      <c r="BN367" s="199"/>
      <c r="BO367" s="199"/>
      <c r="BP367" s="199"/>
      <c r="BQ367" s="199"/>
      <c r="BR367" s="199"/>
      <c r="BS367" s="199"/>
      <c r="BT367" s="199"/>
      <c r="BU367" s="199"/>
      <c r="BV367" s="199"/>
      <c r="BW367" s="199"/>
      <c r="BX367" s="199"/>
      <c r="BY367" s="199"/>
      <c r="BZ367" s="199"/>
      <c r="CA367" s="199"/>
      <c r="CB367" s="199"/>
      <c r="CC367" s="199"/>
      <c r="CD367" s="199"/>
    </row>
    <row r="368" spans="3:82">
      <c r="C368" s="198"/>
      <c r="D368" s="198"/>
      <c r="E368" s="198"/>
      <c r="F368" s="198"/>
      <c r="G368" s="198"/>
      <c r="H368" s="198"/>
      <c r="I368" s="198"/>
      <c r="J368" s="198"/>
      <c r="K368" s="198"/>
      <c r="L368" s="198"/>
      <c r="M368" s="198"/>
      <c r="N368" s="198"/>
      <c r="O368" s="198"/>
      <c r="P368" s="198"/>
      <c r="Q368" s="198"/>
      <c r="R368" s="199"/>
      <c r="S368" s="199"/>
      <c r="T368" s="199"/>
      <c r="U368" s="199"/>
      <c r="V368" s="199"/>
      <c r="W368" s="199"/>
      <c r="X368" s="199"/>
      <c r="Y368" s="199"/>
      <c r="Z368" s="199"/>
      <c r="AA368" s="199"/>
      <c r="AB368" s="199"/>
      <c r="AC368" s="199"/>
      <c r="AD368" s="199"/>
      <c r="AE368" s="199"/>
      <c r="AF368" s="199"/>
      <c r="AG368" s="199"/>
      <c r="AH368" s="199"/>
      <c r="AI368" s="199"/>
      <c r="AJ368" s="199"/>
      <c r="AK368" s="199"/>
      <c r="AL368" s="199"/>
      <c r="AM368" s="199"/>
      <c r="AN368" s="199"/>
      <c r="AO368" s="199"/>
      <c r="AP368" s="199"/>
      <c r="AQ368" s="199"/>
      <c r="AR368" s="199"/>
      <c r="AS368" s="199"/>
      <c r="AT368" s="199"/>
      <c r="AU368" s="199"/>
      <c r="AV368" s="199"/>
      <c r="AW368" s="199"/>
      <c r="AX368" s="199"/>
      <c r="AY368" s="199"/>
      <c r="AZ368" s="199"/>
      <c r="BA368" s="199"/>
      <c r="BB368" s="199"/>
      <c r="BC368" s="199"/>
      <c r="BD368" s="199"/>
      <c r="BE368" s="199"/>
      <c r="BF368" s="199"/>
      <c r="BG368" s="199"/>
      <c r="BH368" s="199"/>
      <c r="BI368" s="199"/>
      <c r="BJ368" s="199"/>
      <c r="BK368" s="199"/>
      <c r="BL368" s="199"/>
      <c r="BM368" s="199"/>
      <c r="BN368" s="199"/>
      <c r="BO368" s="199"/>
      <c r="BP368" s="199"/>
      <c r="BQ368" s="199"/>
      <c r="BR368" s="199"/>
      <c r="BS368" s="199"/>
      <c r="BT368" s="199"/>
      <c r="BU368" s="199"/>
      <c r="BV368" s="199"/>
      <c r="BW368" s="199"/>
      <c r="BX368" s="199"/>
      <c r="BY368" s="199"/>
      <c r="BZ368" s="199"/>
      <c r="CA368" s="199"/>
      <c r="CB368" s="199"/>
      <c r="CC368" s="199"/>
      <c r="CD368" s="199"/>
    </row>
    <row r="369" spans="3:82">
      <c r="C369" s="198"/>
      <c r="D369" s="198"/>
      <c r="E369" s="198"/>
      <c r="F369" s="198"/>
      <c r="G369" s="198"/>
      <c r="H369" s="198"/>
      <c r="I369" s="198"/>
      <c r="J369" s="198"/>
      <c r="K369" s="198"/>
      <c r="L369" s="198"/>
      <c r="M369" s="198"/>
      <c r="N369" s="198"/>
      <c r="O369" s="198"/>
      <c r="P369" s="198"/>
      <c r="Q369" s="198"/>
      <c r="R369" s="199"/>
      <c r="S369" s="199"/>
      <c r="T369" s="199"/>
      <c r="U369" s="199"/>
      <c r="V369" s="199"/>
      <c r="W369" s="199"/>
      <c r="X369" s="199"/>
      <c r="Y369" s="199"/>
      <c r="Z369" s="199"/>
      <c r="AA369" s="199"/>
      <c r="AB369" s="199"/>
      <c r="AC369" s="199"/>
      <c r="AD369" s="199"/>
      <c r="AE369" s="199"/>
      <c r="AF369" s="199"/>
      <c r="AG369" s="199"/>
      <c r="AH369" s="199"/>
      <c r="AI369" s="199"/>
      <c r="AJ369" s="199"/>
      <c r="AK369" s="199"/>
      <c r="AL369" s="199"/>
      <c r="AM369" s="199"/>
      <c r="AN369" s="199"/>
      <c r="AO369" s="199"/>
      <c r="AP369" s="199"/>
      <c r="AQ369" s="199"/>
      <c r="AR369" s="199"/>
      <c r="AS369" s="199"/>
      <c r="AT369" s="199"/>
      <c r="AU369" s="199"/>
      <c r="AV369" s="199"/>
      <c r="AW369" s="199"/>
      <c r="AX369" s="199"/>
      <c r="AY369" s="199"/>
      <c r="AZ369" s="199"/>
      <c r="BA369" s="199"/>
      <c r="BB369" s="199"/>
      <c r="BC369" s="199"/>
      <c r="BD369" s="199"/>
      <c r="BE369" s="199"/>
      <c r="BF369" s="199"/>
      <c r="BG369" s="199"/>
      <c r="BH369" s="199"/>
      <c r="BI369" s="199"/>
      <c r="BJ369" s="199"/>
      <c r="BK369" s="199"/>
      <c r="BL369" s="199"/>
      <c r="BM369" s="199"/>
      <c r="BN369" s="199"/>
      <c r="BO369" s="199"/>
      <c r="BP369" s="199"/>
      <c r="BQ369" s="199"/>
      <c r="BR369" s="199"/>
      <c r="BS369" s="199"/>
      <c r="BT369" s="199"/>
      <c r="BU369" s="199"/>
      <c r="BV369" s="199"/>
      <c r="BW369" s="199"/>
      <c r="BX369" s="199"/>
      <c r="BY369" s="199"/>
      <c r="BZ369" s="199"/>
      <c r="CA369" s="199"/>
      <c r="CB369" s="199"/>
      <c r="CC369" s="199"/>
      <c r="CD369" s="199"/>
    </row>
    <row r="370" spans="3:82">
      <c r="C370" s="198"/>
      <c r="D370" s="198"/>
      <c r="E370" s="198"/>
      <c r="F370" s="198"/>
      <c r="G370" s="198"/>
      <c r="H370" s="198"/>
      <c r="I370" s="198"/>
      <c r="J370" s="198"/>
      <c r="K370" s="198"/>
      <c r="L370" s="198"/>
      <c r="M370" s="198"/>
      <c r="N370" s="198"/>
      <c r="O370" s="198"/>
      <c r="P370" s="198"/>
      <c r="Q370" s="198"/>
      <c r="R370" s="199"/>
      <c r="S370" s="199"/>
      <c r="T370" s="199"/>
      <c r="U370" s="199"/>
      <c r="V370" s="199"/>
      <c r="W370" s="199"/>
      <c r="X370" s="199"/>
      <c r="Y370" s="199"/>
      <c r="Z370" s="199"/>
      <c r="AA370" s="199"/>
      <c r="AB370" s="199"/>
      <c r="AC370" s="199"/>
      <c r="AD370" s="199"/>
      <c r="AE370" s="199"/>
      <c r="AF370" s="199"/>
      <c r="AG370" s="199"/>
      <c r="AH370" s="199"/>
      <c r="AI370" s="199"/>
      <c r="AJ370" s="199"/>
      <c r="AK370" s="199"/>
      <c r="AL370" s="199"/>
      <c r="AM370" s="199"/>
      <c r="AN370" s="199"/>
      <c r="AO370" s="199"/>
      <c r="AP370" s="199"/>
      <c r="AQ370" s="199"/>
      <c r="AR370" s="199"/>
      <c r="AS370" s="199"/>
      <c r="AT370" s="199"/>
      <c r="AU370" s="199"/>
      <c r="AV370" s="199"/>
      <c r="AW370" s="199"/>
      <c r="AX370" s="199"/>
      <c r="AY370" s="199"/>
      <c r="AZ370" s="199"/>
      <c r="BA370" s="199"/>
      <c r="BB370" s="199"/>
      <c r="BC370" s="199"/>
      <c r="BD370" s="199"/>
      <c r="BE370" s="199"/>
      <c r="BF370" s="199"/>
      <c r="BG370" s="199"/>
      <c r="BH370" s="199"/>
      <c r="BI370" s="199"/>
      <c r="BJ370" s="199"/>
      <c r="BK370" s="199"/>
      <c r="BL370" s="199"/>
      <c r="BM370" s="199"/>
      <c r="BN370" s="199"/>
      <c r="BO370" s="199"/>
      <c r="BP370" s="199"/>
      <c r="BQ370" s="199"/>
      <c r="BR370" s="199"/>
      <c r="BS370" s="199"/>
      <c r="BT370" s="199"/>
      <c r="BU370" s="199"/>
      <c r="BV370" s="199"/>
      <c r="BW370" s="199"/>
      <c r="BX370" s="199"/>
      <c r="BY370" s="199"/>
      <c r="BZ370" s="199"/>
      <c r="CA370" s="199"/>
      <c r="CB370" s="199"/>
      <c r="CC370" s="199"/>
      <c r="CD370" s="199"/>
    </row>
    <row r="371" spans="3:82">
      <c r="C371" s="198"/>
      <c r="D371" s="198"/>
      <c r="E371" s="198"/>
      <c r="F371" s="198"/>
      <c r="G371" s="198"/>
      <c r="H371" s="198"/>
      <c r="I371" s="198"/>
      <c r="J371" s="198"/>
      <c r="K371" s="198"/>
      <c r="L371" s="198"/>
      <c r="M371" s="198"/>
      <c r="N371" s="198"/>
      <c r="O371" s="198"/>
      <c r="P371" s="198"/>
      <c r="Q371" s="198"/>
      <c r="R371" s="199"/>
      <c r="S371" s="199"/>
      <c r="T371" s="199"/>
      <c r="U371" s="199"/>
      <c r="V371" s="199"/>
      <c r="W371" s="199"/>
      <c r="X371" s="199"/>
      <c r="Y371" s="199"/>
      <c r="Z371" s="199"/>
      <c r="AA371" s="199"/>
      <c r="AB371" s="199"/>
      <c r="AC371" s="199"/>
      <c r="AD371" s="199"/>
      <c r="AE371" s="199"/>
      <c r="AF371" s="199"/>
      <c r="AG371" s="199"/>
      <c r="AH371" s="199"/>
      <c r="AI371" s="199"/>
      <c r="AJ371" s="199"/>
      <c r="AK371" s="199"/>
      <c r="AL371" s="199"/>
      <c r="AM371" s="199"/>
      <c r="AN371" s="199"/>
      <c r="AO371" s="199"/>
      <c r="AP371" s="199"/>
      <c r="AQ371" s="199"/>
      <c r="AR371" s="199"/>
      <c r="AS371" s="199"/>
      <c r="AT371" s="199"/>
      <c r="AU371" s="199"/>
      <c r="AV371" s="199"/>
      <c r="AW371" s="199"/>
      <c r="AX371" s="199"/>
      <c r="AY371" s="199"/>
      <c r="AZ371" s="199"/>
      <c r="BA371" s="199"/>
      <c r="BB371" s="199"/>
      <c r="BC371" s="199"/>
      <c r="BD371" s="199"/>
      <c r="BE371" s="199"/>
      <c r="BF371" s="199"/>
      <c r="BG371" s="199"/>
      <c r="BH371" s="199"/>
      <c r="BI371" s="199"/>
      <c r="BJ371" s="199"/>
      <c r="BK371" s="199"/>
      <c r="BL371" s="199"/>
      <c r="BM371" s="199"/>
      <c r="BN371" s="199"/>
      <c r="BO371" s="199"/>
      <c r="BP371" s="199"/>
      <c r="BQ371" s="199"/>
      <c r="BR371" s="199"/>
      <c r="BS371" s="199"/>
      <c r="BT371" s="199"/>
      <c r="BU371" s="199"/>
      <c r="BV371" s="199"/>
      <c r="BW371" s="199"/>
      <c r="BX371" s="199"/>
      <c r="BY371" s="199"/>
      <c r="BZ371" s="199"/>
      <c r="CA371" s="199"/>
      <c r="CB371" s="199"/>
      <c r="CC371" s="199"/>
      <c r="CD371" s="199"/>
    </row>
    <row r="372" spans="3:82">
      <c r="C372" s="198"/>
      <c r="D372" s="198"/>
      <c r="E372" s="198"/>
      <c r="F372" s="198"/>
      <c r="G372" s="198"/>
      <c r="H372" s="198"/>
      <c r="I372" s="198"/>
      <c r="J372" s="198"/>
      <c r="K372" s="198"/>
      <c r="L372" s="198"/>
      <c r="M372" s="198"/>
      <c r="N372" s="198"/>
      <c r="O372" s="198"/>
      <c r="P372" s="198"/>
      <c r="Q372" s="198"/>
      <c r="R372" s="199"/>
      <c r="S372" s="199"/>
      <c r="T372" s="199"/>
      <c r="U372" s="199"/>
      <c r="V372" s="199"/>
      <c r="W372" s="199"/>
      <c r="X372" s="199"/>
      <c r="Y372" s="199"/>
      <c r="Z372" s="199"/>
      <c r="AA372" s="199"/>
      <c r="AB372" s="199"/>
      <c r="AC372" s="199"/>
      <c r="AD372" s="199"/>
      <c r="AE372" s="199"/>
      <c r="AF372" s="199"/>
      <c r="AG372" s="199"/>
      <c r="AH372" s="199"/>
      <c r="AI372" s="199"/>
      <c r="AJ372" s="199"/>
      <c r="AK372" s="199"/>
      <c r="AL372" s="199"/>
      <c r="AM372" s="199"/>
      <c r="AN372" s="199"/>
      <c r="AO372" s="199"/>
      <c r="AP372" s="199"/>
      <c r="AQ372" s="199"/>
      <c r="AR372" s="199"/>
      <c r="AS372" s="199"/>
      <c r="AT372" s="199"/>
      <c r="AU372" s="199"/>
      <c r="AV372" s="199"/>
      <c r="AW372" s="199"/>
      <c r="AX372" s="199"/>
      <c r="AY372" s="199"/>
      <c r="AZ372" s="199"/>
      <c r="BA372" s="199"/>
      <c r="BB372" s="199"/>
      <c r="BC372" s="199"/>
      <c r="BD372" s="199"/>
      <c r="BE372" s="199"/>
      <c r="BF372" s="199"/>
      <c r="BG372" s="199"/>
      <c r="BH372" s="199"/>
      <c r="BI372" s="199"/>
      <c r="BJ372" s="199"/>
      <c r="BK372" s="199"/>
      <c r="BL372" s="199"/>
      <c r="BM372" s="199"/>
      <c r="BN372" s="199"/>
      <c r="BO372" s="199"/>
      <c r="BP372" s="199"/>
      <c r="BQ372" s="199"/>
      <c r="BR372" s="199"/>
      <c r="BS372" s="199"/>
      <c r="BT372" s="199"/>
      <c r="BU372" s="199"/>
      <c r="BV372" s="199"/>
      <c r="BW372" s="199"/>
      <c r="BX372" s="199"/>
      <c r="BY372" s="199"/>
      <c r="BZ372" s="199"/>
      <c r="CA372" s="199"/>
      <c r="CB372" s="199"/>
      <c r="CC372" s="199"/>
      <c r="CD372" s="199"/>
    </row>
    <row r="373" spans="3:82">
      <c r="C373" s="198"/>
      <c r="D373" s="198"/>
      <c r="E373" s="198"/>
      <c r="F373" s="198"/>
      <c r="G373" s="198"/>
      <c r="H373" s="198"/>
      <c r="I373" s="198"/>
      <c r="J373" s="198"/>
      <c r="K373" s="198"/>
      <c r="L373" s="198"/>
      <c r="M373" s="198"/>
      <c r="N373" s="198"/>
      <c r="O373" s="198"/>
      <c r="P373" s="198"/>
      <c r="Q373" s="198"/>
      <c r="R373" s="199"/>
      <c r="S373" s="199"/>
      <c r="T373" s="199"/>
      <c r="U373" s="199"/>
      <c r="V373" s="199"/>
      <c r="W373" s="199"/>
      <c r="X373" s="199"/>
      <c r="Y373" s="199"/>
      <c r="Z373" s="199"/>
      <c r="AA373" s="199"/>
      <c r="AB373" s="199"/>
      <c r="AC373" s="199"/>
      <c r="AD373" s="199"/>
      <c r="AE373" s="199"/>
      <c r="AF373" s="199"/>
      <c r="AG373" s="199"/>
      <c r="AH373" s="199"/>
      <c r="AI373" s="199"/>
      <c r="AJ373" s="199"/>
      <c r="AK373" s="199"/>
      <c r="AL373" s="199"/>
      <c r="AM373" s="199"/>
      <c r="AN373" s="199"/>
      <c r="AO373" s="199"/>
      <c r="AP373" s="199"/>
      <c r="AQ373" s="199"/>
      <c r="AR373" s="199"/>
      <c r="AS373" s="199"/>
      <c r="AT373" s="199"/>
      <c r="AU373" s="199"/>
      <c r="AV373" s="199"/>
      <c r="AW373" s="199"/>
      <c r="AX373" s="199"/>
      <c r="AY373" s="199"/>
      <c r="AZ373" s="199"/>
      <c r="BA373" s="199"/>
      <c r="BB373" s="199"/>
      <c r="BC373" s="199"/>
      <c r="BD373" s="199"/>
      <c r="BE373" s="199"/>
      <c r="BF373" s="199"/>
      <c r="BG373" s="199"/>
      <c r="BH373" s="199"/>
      <c r="BI373" s="199"/>
      <c r="BJ373" s="199"/>
      <c r="BK373" s="199"/>
      <c r="BL373" s="199"/>
      <c r="BM373" s="199"/>
      <c r="BN373" s="199"/>
      <c r="BO373" s="199"/>
      <c r="BP373" s="199"/>
      <c r="BQ373" s="199"/>
      <c r="BR373" s="199"/>
      <c r="BS373" s="199"/>
      <c r="BT373" s="199"/>
      <c r="BU373" s="199"/>
      <c r="BV373" s="199"/>
      <c r="BW373" s="199"/>
      <c r="BX373" s="199"/>
      <c r="BY373" s="199"/>
      <c r="BZ373" s="199"/>
      <c r="CA373" s="199"/>
      <c r="CB373" s="199"/>
      <c r="CC373" s="199"/>
      <c r="CD373" s="199"/>
    </row>
    <row r="374" spans="3:82">
      <c r="C374" s="198"/>
      <c r="D374" s="198"/>
      <c r="E374" s="198"/>
      <c r="F374" s="198"/>
      <c r="G374" s="198"/>
      <c r="H374" s="198"/>
      <c r="I374" s="198"/>
      <c r="J374" s="198"/>
      <c r="K374" s="198"/>
      <c r="L374" s="198"/>
      <c r="M374" s="198"/>
      <c r="N374" s="198"/>
      <c r="O374" s="198"/>
      <c r="P374" s="198"/>
      <c r="Q374" s="198"/>
      <c r="R374" s="199"/>
      <c r="S374" s="199"/>
      <c r="T374" s="199"/>
      <c r="U374" s="199"/>
      <c r="V374" s="199"/>
      <c r="W374" s="199"/>
      <c r="X374" s="199"/>
      <c r="Y374" s="199"/>
      <c r="Z374" s="199"/>
      <c r="AA374" s="199"/>
      <c r="AB374" s="199"/>
      <c r="AC374" s="199"/>
      <c r="AD374" s="199"/>
      <c r="AE374" s="199"/>
      <c r="AF374" s="199"/>
      <c r="AG374" s="199"/>
      <c r="AH374" s="199"/>
      <c r="AI374" s="199"/>
      <c r="AJ374" s="199"/>
      <c r="AK374" s="199"/>
      <c r="AL374" s="199"/>
      <c r="AM374" s="199"/>
      <c r="AN374" s="199"/>
      <c r="AO374" s="199"/>
      <c r="AP374" s="199"/>
      <c r="AQ374" s="199"/>
      <c r="AR374" s="199"/>
      <c r="AS374" s="199"/>
      <c r="AT374" s="199"/>
      <c r="AU374" s="199"/>
      <c r="AV374" s="199"/>
      <c r="AW374" s="199"/>
      <c r="AX374" s="199"/>
      <c r="AY374" s="199"/>
      <c r="AZ374" s="199"/>
      <c r="BA374" s="199"/>
      <c r="BB374" s="199"/>
      <c r="BC374" s="199"/>
      <c r="BD374" s="199"/>
      <c r="BE374" s="199"/>
      <c r="BF374" s="199"/>
      <c r="BG374" s="199"/>
      <c r="BH374" s="199"/>
      <c r="BI374" s="199"/>
      <c r="BJ374" s="199"/>
      <c r="BK374" s="199"/>
      <c r="BL374" s="199"/>
      <c r="BM374" s="199"/>
      <c r="BN374" s="199"/>
      <c r="BO374" s="199"/>
      <c r="BP374" s="199"/>
      <c r="BQ374" s="199"/>
      <c r="BR374" s="199"/>
      <c r="BS374" s="199"/>
      <c r="BT374" s="199"/>
      <c r="BU374" s="199"/>
      <c r="BV374" s="199"/>
      <c r="BW374" s="199"/>
      <c r="BX374" s="199"/>
      <c r="BY374" s="199"/>
      <c r="BZ374" s="199"/>
      <c r="CA374" s="199"/>
      <c r="CB374" s="199"/>
      <c r="CC374" s="199"/>
      <c r="CD374" s="199"/>
    </row>
    <row r="375" spans="3:82">
      <c r="C375" s="198"/>
      <c r="D375" s="198"/>
      <c r="E375" s="198"/>
      <c r="F375" s="198"/>
      <c r="G375" s="198"/>
      <c r="H375" s="198"/>
      <c r="I375" s="198"/>
      <c r="J375" s="198"/>
      <c r="K375" s="198"/>
      <c r="L375" s="198"/>
      <c r="M375" s="198"/>
      <c r="N375" s="198"/>
      <c r="O375" s="198"/>
      <c r="P375" s="198"/>
      <c r="Q375" s="198"/>
      <c r="R375" s="199"/>
      <c r="S375" s="199"/>
      <c r="T375" s="199"/>
      <c r="U375" s="199"/>
      <c r="V375" s="199"/>
      <c r="W375" s="199"/>
      <c r="X375" s="199"/>
      <c r="Y375" s="199"/>
      <c r="Z375" s="199"/>
      <c r="AA375" s="199"/>
      <c r="AB375" s="199"/>
      <c r="AC375" s="199"/>
      <c r="AD375" s="199"/>
      <c r="AE375" s="199"/>
      <c r="AF375" s="199"/>
      <c r="AG375" s="199"/>
      <c r="AH375" s="199"/>
      <c r="AI375" s="199"/>
      <c r="AJ375" s="199"/>
      <c r="AK375" s="199"/>
      <c r="AL375" s="199"/>
      <c r="AM375" s="199"/>
      <c r="AN375" s="199"/>
      <c r="AO375" s="199"/>
      <c r="AP375" s="199"/>
      <c r="AQ375" s="199"/>
      <c r="AR375" s="199"/>
      <c r="AS375" s="199"/>
      <c r="AT375" s="199"/>
      <c r="AU375" s="199"/>
      <c r="AV375" s="199"/>
      <c r="AW375" s="199"/>
      <c r="AX375" s="199"/>
      <c r="AY375" s="199"/>
      <c r="AZ375" s="199"/>
      <c r="BA375" s="199"/>
      <c r="BB375" s="199"/>
      <c r="BC375" s="199"/>
      <c r="BD375" s="199"/>
      <c r="BE375" s="199"/>
      <c r="BF375" s="199"/>
      <c r="BG375" s="199"/>
      <c r="BH375" s="199"/>
      <c r="BI375" s="199"/>
      <c r="BJ375" s="199"/>
      <c r="BK375" s="199"/>
      <c r="BL375" s="199"/>
      <c r="BM375" s="199"/>
      <c r="BN375" s="199"/>
      <c r="BO375" s="199"/>
      <c r="BP375" s="199"/>
      <c r="BQ375" s="199"/>
      <c r="BR375" s="199"/>
      <c r="BS375" s="199"/>
      <c r="BT375" s="199"/>
      <c r="BU375" s="199"/>
      <c r="BV375" s="199"/>
      <c r="BW375" s="199"/>
      <c r="BX375" s="199"/>
      <c r="BY375" s="199"/>
      <c r="BZ375" s="199"/>
      <c r="CA375" s="199"/>
      <c r="CB375" s="199"/>
      <c r="CC375" s="199"/>
      <c r="CD375" s="199"/>
    </row>
    <row r="376" spans="3:82">
      <c r="C376" s="198"/>
      <c r="D376" s="198"/>
      <c r="E376" s="198"/>
      <c r="F376" s="198"/>
      <c r="G376" s="198"/>
      <c r="H376" s="198"/>
      <c r="I376" s="198"/>
      <c r="J376" s="198"/>
      <c r="K376" s="198"/>
      <c r="L376" s="198"/>
      <c r="M376" s="198"/>
      <c r="N376" s="198"/>
      <c r="O376" s="198"/>
      <c r="P376" s="198"/>
      <c r="Q376" s="198"/>
      <c r="R376" s="199"/>
      <c r="S376" s="199"/>
      <c r="T376" s="199"/>
      <c r="U376" s="199"/>
      <c r="V376" s="199"/>
      <c r="W376" s="199"/>
      <c r="X376" s="199"/>
      <c r="Y376" s="199"/>
      <c r="Z376" s="199"/>
      <c r="AA376" s="199"/>
      <c r="AB376" s="199"/>
      <c r="AC376" s="199"/>
      <c r="AD376" s="199"/>
      <c r="AE376" s="199"/>
      <c r="AF376" s="199"/>
      <c r="AG376" s="199"/>
      <c r="AH376" s="199"/>
      <c r="AI376" s="199"/>
      <c r="AJ376" s="199"/>
      <c r="AK376" s="199"/>
      <c r="AL376" s="199"/>
      <c r="AM376" s="199"/>
      <c r="AN376" s="199"/>
      <c r="AO376" s="199"/>
      <c r="AP376" s="199"/>
      <c r="AQ376" s="199"/>
      <c r="AR376" s="199"/>
      <c r="AS376" s="199"/>
      <c r="AT376" s="199"/>
      <c r="AU376" s="199"/>
      <c r="AV376" s="199"/>
      <c r="AW376" s="199"/>
      <c r="AX376" s="199"/>
      <c r="AY376" s="199"/>
      <c r="AZ376" s="199"/>
      <c r="BA376" s="199"/>
      <c r="BB376" s="199"/>
      <c r="BC376" s="199"/>
      <c r="BD376" s="199"/>
      <c r="BE376" s="199"/>
      <c r="BF376" s="199"/>
      <c r="BG376" s="199"/>
      <c r="BH376" s="199"/>
      <c r="BI376" s="199"/>
      <c r="BJ376" s="199"/>
      <c r="BK376" s="199"/>
      <c r="BL376" s="199"/>
      <c r="BM376" s="199"/>
      <c r="BN376" s="199"/>
      <c r="BO376" s="199"/>
      <c r="BP376" s="199"/>
      <c r="BQ376" s="199"/>
      <c r="BR376" s="199"/>
      <c r="BS376" s="199"/>
      <c r="BT376" s="199"/>
      <c r="BU376" s="199"/>
      <c r="BV376" s="199"/>
      <c r="BW376" s="199"/>
      <c r="BX376" s="199"/>
      <c r="BY376" s="199"/>
      <c r="BZ376" s="199"/>
      <c r="CA376" s="199"/>
      <c r="CB376" s="199"/>
      <c r="CC376" s="199"/>
      <c r="CD376" s="199"/>
    </row>
    <row r="377" spans="3:82">
      <c r="C377" s="198"/>
      <c r="D377" s="198"/>
      <c r="E377" s="198"/>
      <c r="F377" s="198"/>
      <c r="G377" s="198"/>
      <c r="H377" s="198"/>
      <c r="I377" s="198"/>
      <c r="J377" s="198"/>
      <c r="K377" s="198"/>
      <c r="L377" s="198"/>
      <c r="M377" s="198"/>
      <c r="N377" s="198"/>
      <c r="O377" s="198"/>
      <c r="P377" s="198"/>
      <c r="Q377" s="198"/>
      <c r="R377" s="199"/>
      <c r="S377" s="199"/>
      <c r="T377" s="199"/>
      <c r="U377" s="199"/>
      <c r="V377" s="199"/>
      <c r="W377" s="199"/>
      <c r="X377" s="199"/>
      <c r="Y377" s="199"/>
      <c r="Z377" s="199"/>
      <c r="AA377" s="199"/>
      <c r="AB377" s="199"/>
      <c r="AC377" s="199"/>
      <c r="AD377" s="199"/>
      <c r="AE377" s="199"/>
      <c r="AF377" s="199"/>
      <c r="AG377" s="199"/>
      <c r="AH377" s="199"/>
      <c r="AI377" s="199"/>
      <c r="AJ377" s="199"/>
      <c r="AK377" s="199"/>
      <c r="AL377" s="199"/>
      <c r="AM377" s="199"/>
      <c r="AN377" s="199"/>
      <c r="AO377" s="199"/>
      <c r="AP377" s="199"/>
      <c r="AQ377" s="199"/>
      <c r="AR377" s="199"/>
      <c r="AS377" s="199"/>
      <c r="AT377" s="199"/>
      <c r="AU377" s="199"/>
      <c r="AV377" s="199"/>
      <c r="AW377" s="199"/>
      <c r="AX377" s="199"/>
      <c r="AY377" s="199"/>
      <c r="AZ377" s="199"/>
      <c r="BA377" s="199"/>
      <c r="BB377" s="199"/>
      <c r="BC377" s="199"/>
      <c r="BD377" s="199"/>
      <c r="BE377" s="199"/>
      <c r="BF377" s="199"/>
      <c r="BG377" s="199"/>
      <c r="BH377" s="199"/>
      <c r="BI377" s="199"/>
      <c r="BJ377" s="199"/>
      <c r="BK377" s="199"/>
      <c r="BL377" s="199"/>
      <c r="BM377" s="199"/>
      <c r="BN377" s="199"/>
      <c r="BO377" s="199"/>
      <c r="BP377" s="199"/>
      <c r="BQ377" s="199"/>
      <c r="BR377" s="199"/>
      <c r="BS377" s="199"/>
      <c r="BT377" s="199"/>
      <c r="BU377" s="199"/>
      <c r="BV377" s="199"/>
      <c r="BW377" s="199"/>
      <c r="BX377" s="199"/>
      <c r="BY377" s="199"/>
      <c r="BZ377" s="199"/>
      <c r="CA377" s="199"/>
      <c r="CB377" s="199"/>
      <c r="CC377" s="199"/>
      <c r="CD377" s="199"/>
    </row>
    <row r="378" spans="3:82">
      <c r="C378" s="198"/>
      <c r="D378" s="198"/>
      <c r="E378" s="198"/>
      <c r="F378" s="198"/>
      <c r="G378" s="198"/>
      <c r="H378" s="198"/>
      <c r="I378" s="198"/>
      <c r="J378" s="198"/>
      <c r="K378" s="198"/>
      <c r="L378" s="198"/>
      <c r="M378" s="198"/>
      <c r="N378" s="198"/>
      <c r="O378" s="198"/>
      <c r="P378" s="198"/>
      <c r="Q378" s="198"/>
      <c r="R378" s="199"/>
      <c r="S378" s="199"/>
      <c r="T378" s="199"/>
      <c r="U378" s="199"/>
      <c r="V378" s="199"/>
      <c r="W378" s="199"/>
      <c r="X378" s="199"/>
      <c r="Y378" s="199"/>
      <c r="Z378" s="199"/>
      <c r="AA378" s="199"/>
      <c r="AB378" s="199"/>
      <c r="AC378" s="199"/>
      <c r="AD378" s="199"/>
      <c r="AE378" s="199"/>
      <c r="AF378" s="199"/>
      <c r="AG378" s="199"/>
      <c r="AH378" s="199"/>
      <c r="AI378" s="199"/>
      <c r="AJ378" s="199"/>
      <c r="AK378" s="199"/>
      <c r="AL378" s="199"/>
      <c r="AM378" s="199"/>
      <c r="AN378" s="199"/>
      <c r="AO378" s="199"/>
      <c r="AP378" s="199"/>
      <c r="AQ378" s="199"/>
      <c r="AR378" s="199"/>
      <c r="AS378" s="199"/>
      <c r="AT378" s="199"/>
      <c r="AU378" s="199"/>
      <c r="AV378" s="199"/>
      <c r="AW378" s="199"/>
      <c r="AX378" s="199"/>
      <c r="AY378" s="199"/>
      <c r="AZ378" s="199"/>
      <c r="BA378" s="199"/>
      <c r="BB378" s="199"/>
      <c r="BC378" s="199"/>
      <c r="BD378" s="199"/>
      <c r="BE378" s="199"/>
      <c r="BF378" s="199"/>
      <c r="BG378" s="199"/>
      <c r="BH378" s="199"/>
      <c r="BI378" s="199"/>
      <c r="BJ378" s="199"/>
      <c r="BK378" s="199"/>
      <c r="BL378" s="199"/>
      <c r="BM378" s="199"/>
      <c r="BN378" s="199"/>
      <c r="BO378" s="199"/>
      <c r="BP378" s="199"/>
      <c r="BQ378" s="199"/>
      <c r="BR378" s="199"/>
      <c r="BS378" s="199"/>
      <c r="BT378" s="199"/>
      <c r="BU378" s="199"/>
      <c r="BV378" s="199"/>
      <c r="BW378" s="199"/>
      <c r="BX378" s="199"/>
      <c r="BY378" s="199"/>
      <c r="BZ378" s="199"/>
      <c r="CA378" s="199"/>
      <c r="CB378" s="199"/>
      <c r="CC378" s="199"/>
      <c r="CD378" s="199"/>
    </row>
    <row r="379" spans="3:82">
      <c r="C379" s="198"/>
      <c r="D379" s="198"/>
      <c r="E379" s="198"/>
      <c r="F379" s="198"/>
      <c r="G379" s="198"/>
      <c r="H379" s="198"/>
      <c r="I379" s="198"/>
      <c r="J379" s="198"/>
      <c r="K379" s="198"/>
      <c r="L379" s="198"/>
      <c r="M379" s="198"/>
      <c r="N379" s="198"/>
      <c r="O379" s="198"/>
      <c r="P379" s="198"/>
      <c r="Q379" s="198"/>
      <c r="R379" s="199"/>
      <c r="S379" s="199"/>
      <c r="T379" s="199"/>
      <c r="U379" s="199"/>
      <c r="V379" s="199"/>
      <c r="W379" s="199"/>
      <c r="X379" s="199"/>
      <c r="Y379" s="199"/>
      <c r="Z379" s="199"/>
      <c r="AA379" s="199"/>
      <c r="AB379" s="199"/>
      <c r="AC379" s="199"/>
      <c r="AD379" s="199"/>
      <c r="AE379" s="199"/>
      <c r="AF379" s="199"/>
      <c r="AG379" s="199"/>
      <c r="AH379" s="199"/>
      <c r="AI379" s="199"/>
      <c r="AJ379" s="199"/>
      <c r="AK379" s="199"/>
      <c r="AL379" s="199"/>
      <c r="AM379" s="199"/>
      <c r="AN379" s="199"/>
      <c r="AO379" s="199"/>
      <c r="AP379" s="199"/>
      <c r="AQ379" s="199"/>
      <c r="AR379" s="199"/>
      <c r="AS379" s="199"/>
      <c r="AT379" s="199"/>
      <c r="AU379" s="199"/>
      <c r="AV379" s="199"/>
      <c r="AW379" s="199"/>
      <c r="AX379" s="199"/>
      <c r="AY379" s="199"/>
      <c r="AZ379" s="199"/>
      <c r="BA379" s="199"/>
      <c r="BB379" s="199"/>
      <c r="BC379" s="199"/>
      <c r="BD379" s="199"/>
      <c r="BE379" s="199"/>
      <c r="BF379" s="199"/>
      <c r="BG379" s="199"/>
      <c r="BH379" s="199"/>
      <c r="BI379" s="199"/>
      <c r="BJ379" s="199"/>
      <c r="BK379" s="199"/>
      <c r="BL379" s="199"/>
      <c r="BM379" s="199"/>
      <c r="BN379" s="199"/>
      <c r="BO379" s="199"/>
      <c r="BP379" s="199"/>
      <c r="BQ379" s="199"/>
      <c r="BR379" s="199"/>
      <c r="BS379" s="199"/>
      <c r="BT379" s="199"/>
      <c r="BU379" s="199"/>
      <c r="BV379" s="199"/>
      <c r="BW379" s="199"/>
      <c r="BX379" s="199"/>
      <c r="BY379" s="199"/>
      <c r="BZ379" s="199"/>
      <c r="CA379" s="199"/>
      <c r="CB379" s="199"/>
      <c r="CC379" s="199"/>
      <c r="CD379" s="199"/>
    </row>
    <row r="380" spans="3:82">
      <c r="C380" s="198"/>
      <c r="D380" s="198"/>
      <c r="E380" s="198"/>
      <c r="F380" s="198"/>
      <c r="G380" s="198"/>
      <c r="H380" s="198"/>
      <c r="I380" s="198"/>
      <c r="J380" s="198"/>
      <c r="K380" s="198"/>
      <c r="L380" s="198"/>
      <c r="M380" s="198"/>
      <c r="N380" s="198"/>
      <c r="O380" s="198"/>
      <c r="P380" s="198"/>
      <c r="Q380" s="198"/>
      <c r="R380" s="199"/>
      <c r="S380" s="199"/>
      <c r="T380" s="199"/>
      <c r="U380" s="199"/>
      <c r="V380" s="199"/>
      <c r="W380" s="199"/>
      <c r="X380" s="199"/>
      <c r="Y380" s="199"/>
      <c r="Z380" s="199"/>
      <c r="AA380" s="199"/>
      <c r="AB380" s="199"/>
      <c r="AC380" s="199"/>
      <c r="AD380" s="199"/>
      <c r="AE380" s="199"/>
      <c r="AF380" s="199"/>
      <c r="AG380" s="199"/>
      <c r="AH380" s="199"/>
      <c r="AI380" s="199"/>
      <c r="AJ380" s="199"/>
      <c r="AK380" s="199"/>
      <c r="AL380" s="199"/>
      <c r="AM380" s="199"/>
      <c r="AN380" s="199"/>
      <c r="AO380" s="199"/>
      <c r="AP380" s="199"/>
      <c r="AQ380" s="199"/>
      <c r="AR380" s="199"/>
      <c r="AS380" s="199"/>
      <c r="AT380" s="199"/>
      <c r="AU380" s="199"/>
      <c r="AV380" s="199"/>
      <c r="AW380" s="199"/>
      <c r="AX380" s="199"/>
      <c r="AY380" s="199"/>
      <c r="AZ380" s="199"/>
      <c r="BA380" s="199"/>
      <c r="BB380" s="199"/>
      <c r="BC380" s="199"/>
      <c r="BD380" s="199"/>
      <c r="BE380" s="199"/>
      <c r="BF380" s="199"/>
      <c r="BG380" s="199"/>
      <c r="BH380" s="199"/>
      <c r="BI380" s="199"/>
      <c r="BJ380" s="199"/>
      <c r="BK380" s="199"/>
      <c r="BL380" s="199"/>
      <c r="BM380" s="199"/>
      <c r="BN380" s="199"/>
      <c r="BO380" s="199"/>
      <c r="BP380" s="199"/>
      <c r="BQ380" s="199"/>
      <c r="BR380" s="199"/>
      <c r="BS380" s="199"/>
      <c r="BT380" s="199"/>
      <c r="BU380" s="199"/>
      <c r="BV380" s="199"/>
      <c r="BW380" s="199"/>
      <c r="BX380" s="199"/>
      <c r="BY380" s="199"/>
      <c r="BZ380" s="199"/>
      <c r="CA380" s="199"/>
      <c r="CB380" s="199"/>
      <c r="CC380" s="199"/>
      <c r="CD380" s="199"/>
    </row>
    <row r="381" spans="3:82">
      <c r="C381" s="198"/>
      <c r="D381" s="198"/>
      <c r="E381" s="198"/>
      <c r="F381" s="198"/>
      <c r="G381" s="198"/>
      <c r="H381" s="198"/>
      <c r="I381" s="198"/>
      <c r="J381" s="198"/>
      <c r="K381" s="198"/>
      <c r="L381" s="198"/>
      <c r="M381" s="198"/>
      <c r="N381" s="198"/>
      <c r="O381" s="198"/>
      <c r="P381" s="198"/>
      <c r="Q381" s="198"/>
      <c r="R381" s="199"/>
      <c r="S381" s="199"/>
      <c r="T381" s="199"/>
      <c r="U381" s="199"/>
      <c r="V381" s="199"/>
      <c r="W381" s="199"/>
      <c r="X381" s="199"/>
      <c r="Y381" s="199"/>
      <c r="Z381" s="199"/>
      <c r="AA381" s="199"/>
      <c r="AB381" s="199"/>
      <c r="AC381" s="199"/>
      <c r="AD381" s="199"/>
      <c r="AE381" s="199"/>
      <c r="AF381" s="199"/>
      <c r="AG381" s="199"/>
      <c r="AH381" s="199"/>
      <c r="AI381" s="199"/>
      <c r="AJ381" s="199"/>
      <c r="AK381" s="199"/>
      <c r="AL381" s="199"/>
      <c r="AM381" s="199"/>
      <c r="AN381" s="199"/>
      <c r="AO381" s="199"/>
      <c r="AP381" s="199"/>
      <c r="AQ381" s="199"/>
      <c r="AR381" s="199"/>
      <c r="AS381" s="199"/>
      <c r="AT381" s="199"/>
      <c r="AU381" s="199"/>
      <c r="AV381" s="199"/>
      <c r="AW381" s="199"/>
      <c r="AX381" s="199"/>
      <c r="AY381" s="199"/>
      <c r="AZ381" s="199"/>
      <c r="BA381" s="199"/>
      <c r="BB381" s="199"/>
      <c r="BC381" s="199"/>
      <c r="BD381" s="199"/>
      <c r="BE381" s="199"/>
      <c r="BF381" s="199"/>
      <c r="BG381" s="199"/>
      <c r="BH381" s="199"/>
      <c r="BI381" s="199"/>
      <c r="BJ381" s="199"/>
      <c r="BK381" s="199"/>
      <c r="BL381" s="199"/>
      <c r="BM381" s="199"/>
      <c r="BN381" s="199"/>
      <c r="BO381" s="199"/>
      <c r="BP381" s="199"/>
      <c r="BQ381" s="199"/>
      <c r="BR381" s="199"/>
      <c r="BS381" s="199"/>
      <c r="BT381" s="199"/>
      <c r="BU381" s="199"/>
      <c r="BV381" s="199"/>
      <c r="BW381" s="199"/>
      <c r="BX381" s="199"/>
      <c r="BY381" s="199"/>
      <c r="BZ381" s="199"/>
      <c r="CA381" s="199"/>
      <c r="CB381" s="199"/>
      <c r="CC381" s="199"/>
      <c r="CD381" s="199"/>
    </row>
    <row r="382" spans="3:82">
      <c r="C382" s="198"/>
      <c r="D382" s="198"/>
      <c r="E382" s="198"/>
      <c r="F382" s="198"/>
      <c r="G382" s="198"/>
      <c r="H382" s="198"/>
      <c r="I382" s="198"/>
      <c r="J382" s="198"/>
      <c r="K382" s="198"/>
      <c r="L382" s="198"/>
      <c r="M382" s="198"/>
      <c r="N382" s="198"/>
      <c r="O382" s="198"/>
      <c r="P382" s="198"/>
      <c r="Q382" s="198"/>
      <c r="R382" s="199"/>
      <c r="S382" s="199"/>
      <c r="T382" s="199"/>
      <c r="U382" s="199"/>
      <c r="V382" s="199"/>
      <c r="W382" s="199"/>
      <c r="X382" s="199"/>
      <c r="Y382" s="199"/>
      <c r="Z382" s="199"/>
      <c r="AA382" s="199"/>
      <c r="AB382" s="199"/>
      <c r="AC382" s="199"/>
      <c r="AD382" s="199"/>
      <c r="AE382" s="199"/>
      <c r="AF382" s="199"/>
      <c r="AG382" s="199"/>
      <c r="AH382" s="199"/>
      <c r="AI382" s="199"/>
      <c r="AJ382" s="199"/>
      <c r="AK382" s="199"/>
      <c r="AL382" s="199"/>
      <c r="AM382" s="199"/>
      <c r="AN382" s="199"/>
      <c r="AO382" s="199"/>
      <c r="AP382" s="199"/>
      <c r="AQ382" s="199"/>
      <c r="AR382" s="199"/>
      <c r="AS382" s="199"/>
      <c r="AT382" s="199"/>
      <c r="AU382" s="199"/>
      <c r="AV382" s="199"/>
      <c r="AW382" s="199"/>
      <c r="AX382" s="199"/>
      <c r="AY382" s="199"/>
      <c r="AZ382" s="199"/>
      <c r="BA382" s="199"/>
      <c r="BB382" s="199"/>
      <c r="BC382" s="199"/>
      <c r="BD382" s="199"/>
      <c r="BE382" s="199"/>
      <c r="BF382" s="199"/>
      <c r="BG382" s="199"/>
      <c r="BH382" s="199"/>
      <c r="BI382" s="199"/>
      <c r="BJ382" s="199"/>
      <c r="BK382" s="199"/>
      <c r="BL382" s="199"/>
      <c r="BM382" s="199"/>
      <c r="BN382" s="199"/>
      <c r="BO382" s="199"/>
      <c r="BP382" s="199"/>
      <c r="BQ382" s="199"/>
      <c r="BR382" s="199"/>
      <c r="BS382" s="199"/>
      <c r="BT382" s="199"/>
      <c r="BU382" s="199"/>
      <c r="BV382" s="199"/>
      <c r="BW382" s="199"/>
      <c r="BX382" s="199"/>
      <c r="BY382" s="199"/>
      <c r="BZ382" s="199"/>
      <c r="CA382" s="199"/>
      <c r="CB382" s="199"/>
      <c r="CC382" s="199"/>
      <c r="CD382" s="199"/>
    </row>
    <row r="383" spans="3:82">
      <c r="C383" s="198"/>
      <c r="D383" s="198"/>
      <c r="E383" s="198"/>
      <c r="F383" s="198"/>
      <c r="G383" s="198"/>
      <c r="H383" s="198"/>
      <c r="I383" s="198"/>
      <c r="J383" s="198"/>
      <c r="K383" s="198"/>
      <c r="L383" s="198"/>
      <c r="M383" s="198"/>
      <c r="N383" s="198"/>
      <c r="O383" s="198"/>
      <c r="P383" s="198"/>
      <c r="Q383" s="198"/>
      <c r="R383" s="199"/>
      <c r="S383" s="199"/>
      <c r="T383" s="199"/>
      <c r="U383" s="199"/>
      <c r="V383" s="199"/>
      <c r="W383" s="199"/>
      <c r="X383" s="199"/>
      <c r="Y383" s="199"/>
      <c r="Z383" s="199"/>
      <c r="AA383" s="199"/>
      <c r="AB383" s="199"/>
      <c r="AC383" s="199"/>
      <c r="AD383" s="199"/>
      <c r="AE383" s="199"/>
      <c r="AF383" s="199"/>
      <c r="AG383" s="199"/>
      <c r="AH383" s="199"/>
      <c r="AI383" s="199"/>
      <c r="AJ383" s="199"/>
      <c r="AK383" s="199"/>
      <c r="AL383" s="199"/>
      <c r="AM383" s="199"/>
      <c r="AN383" s="199"/>
      <c r="AO383" s="199"/>
      <c r="AP383" s="199"/>
      <c r="AQ383" s="199"/>
      <c r="AR383" s="199"/>
      <c r="AS383" s="199"/>
      <c r="AT383" s="199"/>
      <c r="AU383" s="199"/>
      <c r="AV383" s="199"/>
      <c r="AW383" s="199"/>
      <c r="AX383" s="199"/>
      <c r="AY383" s="199"/>
      <c r="AZ383" s="199"/>
      <c r="BA383" s="199"/>
      <c r="BB383" s="199"/>
      <c r="BC383" s="199"/>
      <c r="BD383" s="199"/>
      <c r="BE383" s="199"/>
      <c r="BF383" s="199"/>
      <c r="BG383" s="199"/>
      <c r="BH383" s="199"/>
      <c r="BI383" s="199"/>
      <c r="BJ383" s="199"/>
      <c r="BK383" s="199"/>
      <c r="BL383" s="199"/>
      <c r="BM383" s="199"/>
      <c r="BN383" s="199"/>
      <c r="BO383" s="199"/>
      <c r="BP383" s="199"/>
      <c r="BQ383" s="199"/>
      <c r="BR383" s="199"/>
      <c r="BS383" s="199"/>
      <c r="BT383" s="199"/>
      <c r="BU383" s="199"/>
      <c r="BV383" s="199"/>
      <c r="BW383" s="199"/>
      <c r="BX383" s="199"/>
      <c r="BY383" s="199"/>
      <c r="BZ383" s="199"/>
      <c r="CA383" s="199"/>
      <c r="CB383" s="199"/>
      <c r="CC383" s="199"/>
      <c r="CD383" s="199"/>
    </row>
    <row r="384" spans="3:82">
      <c r="C384" s="198"/>
      <c r="D384" s="198"/>
      <c r="E384" s="198"/>
      <c r="F384" s="198"/>
      <c r="G384" s="198"/>
      <c r="H384" s="198"/>
      <c r="I384" s="198"/>
      <c r="J384" s="198"/>
      <c r="K384" s="198"/>
      <c r="L384" s="198"/>
      <c r="M384" s="198"/>
      <c r="N384" s="198"/>
      <c r="O384" s="198"/>
      <c r="P384" s="198"/>
      <c r="Q384" s="198"/>
      <c r="R384" s="199"/>
      <c r="S384" s="199"/>
      <c r="T384" s="199"/>
      <c r="U384" s="199"/>
      <c r="V384" s="199"/>
      <c r="W384" s="199"/>
      <c r="X384" s="199"/>
      <c r="Y384" s="199"/>
      <c r="Z384" s="199"/>
      <c r="AA384" s="199"/>
      <c r="AB384" s="199"/>
      <c r="AC384" s="199"/>
      <c r="AD384" s="199"/>
      <c r="AE384" s="199"/>
      <c r="AF384" s="199"/>
      <c r="AG384" s="199"/>
      <c r="AH384" s="199"/>
      <c r="AI384" s="199"/>
      <c r="AJ384" s="199"/>
      <c r="AK384" s="199"/>
      <c r="AL384" s="199"/>
      <c r="AM384" s="199"/>
      <c r="AN384" s="199"/>
      <c r="AO384" s="199"/>
      <c r="AP384" s="199"/>
      <c r="AQ384" s="199"/>
      <c r="AR384" s="199"/>
      <c r="AS384" s="199"/>
      <c r="AT384" s="199"/>
      <c r="AU384" s="199"/>
      <c r="AV384" s="199"/>
      <c r="AW384" s="199"/>
      <c r="AX384" s="199"/>
      <c r="AY384" s="199"/>
      <c r="AZ384" s="199"/>
      <c r="BA384" s="199"/>
      <c r="BB384" s="199"/>
      <c r="BC384" s="199"/>
      <c r="BD384" s="199"/>
      <c r="BE384" s="199"/>
      <c r="BF384" s="199"/>
      <c r="BG384" s="199"/>
      <c r="BH384" s="199"/>
      <c r="BI384" s="199"/>
      <c r="BJ384" s="199"/>
      <c r="BK384" s="199"/>
      <c r="BL384" s="199"/>
      <c r="BM384" s="199"/>
      <c r="BN384" s="199"/>
      <c r="BO384" s="199"/>
      <c r="BP384" s="199"/>
      <c r="BQ384" s="199"/>
      <c r="BR384" s="199"/>
      <c r="BS384" s="199"/>
      <c r="BT384" s="199"/>
      <c r="BU384" s="199"/>
      <c r="BV384" s="199"/>
      <c r="BW384" s="199"/>
      <c r="BX384" s="199"/>
      <c r="BY384" s="199"/>
      <c r="BZ384" s="199"/>
      <c r="CA384" s="199"/>
      <c r="CB384" s="199"/>
      <c r="CC384" s="199"/>
      <c r="CD384" s="199"/>
    </row>
    <row r="385" spans="3:82">
      <c r="C385" s="198"/>
      <c r="D385" s="198"/>
      <c r="E385" s="198"/>
      <c r="F385" s="198"/>
      <c r="G385" s="198"/>
      <c r="H385" s="198"/>
      <c r="I385" s="198"/>
      <c r="J385" s="198"/>
      <c r="K385" s="198"/>
      <c r="L385" s="198"/>
      <c r="M385" s="198"/>
      <c r="N385" s="198"/>
      <c r="O385" s="198"/>
      <c r="P385" s="198"/>
      <c r="Q385" s="198"/>
      <c r="R385" s="199"/>
      <c r="S385" s="199"/>
      <c r="T385" s="199"/>
      <c r="U385" s="199"/>
      <c r="V385" s="199"/>
      <c r="W385" s="199"/>
      <c r="X385" s="199"/>
      <c r="Y385" s="199"/>
      <c r="Z385" s="199"/>
      <c r="AA385" s="199"/>
      <c r="AB385" s="199"/>
      <c r="AC385" s="199"/>
      <c r="AD385" s="199"/>
      <c r="AE385" s="199"/>
      <c r="AF385" s="199"/>
      <c r="AG385" s="199"/>
      <c r="AH385" s="199"/>
      <c r="AI385" s="199"/>
      <c r="AJ385" s="199"/>
      <c r="AK385" s="199"/>
      <c r="AL385" s="199"/>
      <c r="AM385" s="199"/>
      <c r="AN385" s="199"/>
      <c r="AO385" s="199"/>
      <c r="AP385" s="199"/>
      <c r="AQ385" s="199"/>
      <c r="AR385" s="199"/>
      <c r="AS385" s="199"/>
      <c r="AT385" s="199"/>
      <c r="AU385" s="199"/>
      <c r="AV385" s="199"/>
      <c r="AW385" s="199"/>
      <c r="AX385" s="199"/>
      <c r="AY385" s="199"/>
      <c r="AZ385" s="199"/>
      <c r="BA385" s="199"/>
      <c r="BB385" s="199"/>
      <c r="BC385" s="199"/>
      <c r="BD385" s="199"/>
      <c r="BE385" s="199"/>
      <c r="BF385" s="199"/>
      <c r="BG385" s="199"/>
      <c r="BH385" s="199"/>
      <c r="BI385" s="199"/>
      <c r="BJ385" s="199"/>
      <c r="BK385" s="199"/>
      <c r="BL385" s="199"/>
      <c r="BM385" s="199"/>
      <c r="BN385" s="199"/>
      <c r="BO385" s="199"/>
      <c r="BP385" s="199"/>
      <c r="BQ385" s="199"/>
      <c r="BR385" s="199"/>
      <c r="BS385" s="199"/>
      <c r="BT385" s="199"/>
      <c r="BU385" s="199"/>
      <c r="BV385" s="199"/>
      <c r="BW385" s="199"/>
      <c r="BX385" s="199"/>
      <c r="BY385" s="199"/>
      <c r="BZ385" s="199"/>
      <c r="CA385" s="199"/>
      <c r="CB385" s="199"/>
      <c r="CC385" s="199"/>
      <c r="CD385" s="199"/>
    </row>
    <row r="386" spans="3:82">
      <c r="C386" s="198"/>
      <c r="D386" s="198"/>
      <c r="E386" s="198"/>
      <c r="F386" s="198"/>
      <c r="G386" s="198"/>
      <c r="H386" s="198"/>
      <c r="I386" s="198"/>
      <c r="J386" s="198"/>
      <c r="K386" s="198"/>
      <c r="L386" s="198"/>
      <c r="M386" s="198"/>
      <c r="N386" s="198"/>
      <c r="O386" s="198"/>
      <c r="P386" s="198"/>
      <c r="Q386" s="198"/>
      <c r="R386" s="199"/>
      <c r="S386" s="199"/>
      <c r="T386" s="199"/>
      <c r="U386" s="199"/>
      <c r="V386" s="199"/>
      <c r="W386" s="199"/>
      <c r="X386" s="199"/>
      <c r="Y386" s="199"/>
      <c r="Z386" s="199"/>
      <c r="AA386" s="199"/>
      <c r="AB386" s="199"/>
      <c r="AC386" s="199"/>
      <c r="AD386" s="199"/>
      <c r="AE386" s="199"/>
      <c r="AF386" s="199"/>
      <c r="AG386" s="199"/>
      <c r="AH386" s="199"/>
      <c r="AI386" s="199"/>
      <c r="AJ386" s="199"/>
      <c r="AK386" s="199"/>
      <c r="AL386" s="199"/>
      <c r="AM386" s="199"/>
      <c r="AN386" s="199"/>
      <c r="AO386" s="199"/>
      <c r="AP386" s="199"/>
      <c r="AQ386" s="199"/>
      <c r="AR386" s="199"/>
      <c r="AS386" s="199"/>
      <c r="AT386" s="199"/>
      <c r="AU386" s="199"/>
      <c r="AV386" s="199"/>
      <c r="AW386" s="199"/>
      <c r="AX386" s="199"/>
      <c r="AY386" s="199"/>
      <c r="AZ386" s="199"/>
      <c r="BA386" s="199"/>
      <c r="BB386" s="199"/>
      <c r="BC386" s="199"/>
      <c r="BD386" s="199"/>
      <c r="BE386" s="199"/>
      <c r="BF386" s="199"/>
      <c r="BG386" s="199"/>
      <c r="BH386" s="199"/>
      <c r="BI386" s="199"/>
      <c r="BJ386" s="199"/>
      <c r="BK386" s="199"/>
      <c r="BL386" s="199"/>
      <c r="BM386" s="199"/>
      <c r="BN386" s="199"/>
      <c r="BO386" s="199"/>
      <c r="BP386" s="199"/>
      <c r="BQ386" s="199"/>
      <c r="BR386" s="199"/>
      <c r="BS386" s="199"/>
      <c r="BT386" s="199"/>
      <c r="BU386" s="199"/>
      <c r="BV386" s="199"/>
      <c r="BW386" s="199"/>
      <c r="BX386" s="199"/>
      <c r="BY386" s="199"/>
      <c r="BZ386" s="199"/>
      <c r="CA386" s="199"/>
      <c r="CB386" s="199"/>
      <c r="CC386" s="199"/>
      <c r="CD386" s="199"/>
    </row>
    <row r="387" spans="3:82">
      <c r="C387" s="198"/>
      <c r="D387" s="198"/>
      <c r="E387" s="198"/>
      <c r="F387" s="198"/>
      <c r="G387" s="198"/>
      <c r="H387" s="198"/>
      <c r="I387" s="198"/>
      <c r="J387" s="198"/>
      <c r="K387" s="198"/>
      <c r="L387" s="198"/>
      <c r="M387" s="198"/>
      <c r="N387" s="198"/>
      <c r="O387" s="198"/>
      <c r="P387" s="198"/>
      <c r="Q387" s="198"/>
      <c r="R387" s="199"/>
      <c r="S387" s="199"/>
      <c r="T387" s="199"/>
      <c r="U387" s="199"/>
      <c r="V387" s="199"/>
      <c r="W387" s="199"/>
      <c r="X387" s="199"/>
      <c r="Y387" s="199"/>
      <c r="Z387" s="199"/>
      <c r="AA387" s="199"/>
      <c r="AB387" s="199"/>
      <c r="AC387" s="199"/>
      <c r="AD387" s="199"/>
      <c r="AE387" s="199"/>
      <c r="AF387" s="199"/>
      <c r="AG387" s="199"/>
      <c r="AH387" s="199"/>
      <c r="AI387" s="199"/>
      <c r="AJ387" s="199"/>
      <c r="AK387" s="199"/>
      <c r="AL387" s="199"/>
      <c r="AM387" s="199"/>
      <c r="AN387" s="199"/>
      <c r="AO387" s="199"/>
      <c r="AP387" s="199"/>
      <c r="AQ387" s="199"/>
      <c r="AR387" s="199"/>
      <c r="AS387" s="199"/>
      <c r="AT387" s="199"/>
      <c r="AU387" s="199"/>
      <c r="AV387" s="199"/>
      <c r="AW387" s="199"/>
      <c r="AX387" s="199"/>
      <c r="AY387" s="199"/>
      <c r="AZ387" s="199"/>
      <c r="BA387" s="199"/>
      <c r="BB387" s="199"/>
      <c r="BC387" s="199"/>
      <c r="BD387" s="199"/>
      <c r="BE387" s="199"/>
      <c r="BF387" s="199"/>
      <c r="BG387" s="199"/>
      <c r="BH387" s="199"/>
      <c r="BI387" s="199"/>
      <c r="BJ387" s="199"/>
      <c r="BK387" s="199"/>
      <c r="BL387" s="199"/>
      <c r="BM387" s="199"/>
      <c r="BN387" s="199"/>
      <c r="BO387" s="199"/>
      <c r="BP387" s="199"/>
      <c r="BQ387" s="199"/>
      <c r="BR387" s="199"/>
      <c r="BS387" s="199"/>
      <c r="BT387" s="199"/>
      <c r="BU387" s="199"/>
      <c r="BV387" s="199"/>
      <c r="BW387" s="199"/>
      <c r="BX387" s="199"/>
      <c r="BY387" s="199"/>
      <c r="BZ387" s="199"/>
      <c r="CA387" s="199"/>
      <c r="CB387" s="199"/>
      <c r="CC387" s="199"/>
      <c r="CD387" s="199"/>
    </row>
    <row r="388" spans="3:82">
      <c r="C388" s="198"/>
      <c r="D388" s="198"/>
      <c r="E388" s="198"/>
      <c r="F388" s="198"/>
      <c r="G388" s="198"/>
      <c r="H388" s="198"/>
      <c r="I388" s="198"/>
      <c r="J388" s="198"/>
      <c r="K388" s="198"/>
      <c r="L388" s="198"/>
      <c r="M388" s="198"/>
      <c r="N388" s="198"/>
      <c r="O388" s="198"/>
      <c r="P388" s="198"/>
      <c r="Q388" s="198"/>
      <c r="R388" s="199"/>
      <c r="S388" s="199"/>
      <c r="T388" s="199"/>
      <c r="U388" s="199"/>
      <c r="V388" s="199"/>
      <c r="W388" s="199"/>
      <c r="X388" s="199"/>
      <c r="Y388" s="199"/>
      <c r="Z388" s="199"/>
      <c r="AA388" s="199"/>
      <c r="AB388" s="199"/>
      <c r="AC388" s="199"/>
      <c r="AD388" s="199"/>
      <c r="AE388" s="199"/>
      <c r="AF388" s="199"/>
      <c r="AG388" s="199"/>
      <c r="AH388" s="199"/>
      <c r="AI388" s="199"/>
      <c r="AJ388" s="199"/>
      <c r="AK388" s="199"/>
      <c r="AL388" s="199"/>
      <c r="AM388" s="199"/>
      <c r="AN388" s="199"/>
      <c r="AO388" s="199"/>
      <c r="AP388" s="199"/>
      <c r="AQ388" s="199"/>
      <c r="AR388" s="199"/>
      <c r="AS388" s="199"/>
      <c r="AT388" s="199"/>
      <c r="AU388" s="199"/>
      <c r="AV388" s="199"/>
      <c r="AW388" s="199"/>
      <c r="AX388" s="199"/>
      <c r="AY388" s="199"/>
      <c r="AZ388" s="199"/>
      <c r="BA388" s="199"/>
      <c r="BB388" s="199"/>
      <c r="BC388" s="199"/>
      <c r="BD388" s="199"/>
      <c r="BE388" s="199"/>
      <c r="BF388" s="199"/>
      <c r="BG388" s="199"/>
      <c r="BH388" s="199"/>
      <c r="BI388" s="199"/>
      <c r="BJ388" s="199"/>
      <c r="BK388" s="199"/>
      <c r="BL388" s="199"/>
      <c r="BM388" s="199"/>
      <c r="BN388" s="199"/>
      <c r="BO388" s="199"/>
      <c r="BP388" s="199"/>
      <c r="BQ388" s="199"/>
      <c r="BR388" s="199"/>
      <c r="BS388" s="199"/>
      <c r="BT388" s="199"/>
      <c r="BU388" s="199"/>
      <c r="BV388" s="199"/>
      <c r="BW388" s="199"/>
      <c r="BX388" s="199"/>
      <c r="BY388" s="199"/>
      <c r="BZ388" s="199"/>
      <c r="CA388" s="199"/>
      <c r="CB388" s="199"/>
      <c r="CC388" s="199"/>
      <c r="CD388" s="199"/>
    </row>
    <row r="389" spans="3:82">
      <c r="C389" s="198"/>
      <c r="D389" s="198"/>
      <c r="E389" s="198"/>
      <c r="F389" s="198"/>
      <c r="G389" s="198"/>
      <c r="H389" s="198"/>
      <c r="I389" s="198"/>
      <c r="J389" s="198"/>
      <c r="K389" s="198"/>
      <c r="L389" s="198"/>
      <c r="M389" s="198"/>
      <c r="N389" s="198"/>
      <c r="O389" s="198"/>
      <c r="P389" s="198"/>
      <c r="Q389" s="198"/>
      <c r="R389" s="199"/>
      <c r="S389" s="199"/>
      <c r="T389" s="199"/>
      <c r="U389" s="199"/>
      <c r="V389" s="199"/>
      <c r="W389" s="199"/>
      <c r="X389" s="199"/>
      <c r="Y389" s="199"/>
      <c r="Z389" s="199"/>
      <c r="AA389" s="199"/>
      <c r="AB389" s="199"/>
      <c r="AC389" s="199"/>
      <c r="AD389" s="199"/>
      <c r="AE389" s="199"/>
      <c r="AF389" s="199"/>
      <c r="AG389" s="199"/>
      <c r="AH389" s="199"/>
      <c r="AI389" s="199"/>
      <c r="AJ389" s="199"/>
      <c r="AK389" s="199"/>
      <c r="AL389" s="199"/>
      <c r="AM389" s="199"/>
      <c r="AN389" s="199"/>
      <c r="AO389" s="199"/>
      <c r="AP389" s="199"/>
      <c r="AQ389" s="199"/>
      <c r="AR389" s="199"/>
      <c r="AS389" s="199"/>
      <c r="AT389" s="199"/>
      <c r="AU389" s="199"/>
      <c r="AV389" s="199"/>
      <c r="AW389" s="199"/>
      <c r="AX389" s="199"/>
      <c r="AY389" s="199"/>
      <c r="AZ389" s="199"/>
      <c r="BA389" s="199"/>
      <c r="BB389" s="199"/>
      <c r="BC389" s="199"/>
      <c r="BD389" s="199"/>
      <c r="BE389" s="199"/>
      <c r="BF389" s="199"/>
      <c r="BG389" s="199"/>
      <c r="BH389" s="199"/>
      <c r="BI389" s="199"/>
      <c r="BJ389" s="199"/>
      <c r="BK389" s="199"/>
      <c r="BL389" s="199"/>
      <c r="BM389" s="199"/>
      <c r="BN389" s="199"/>
      <c r="BO389" s="199"/>
      <c r="BP389" s="199"/>
      <c r="BQ389" s="199"/>
      <c r="BR389" s="199"/>
      <c r="BS389" s="199"/>
      <c r="BT389" s="199"/>
      <c r="BU389" s="199"/>
      <c r="BV389" s="199"/>
      <c r="BW389" s="199"/>
      <c r="BX389" s="199"/>
      <c r="BY389" s="199"/>
      <c r="BZ389" s="199"/>
      <c r="CA389" s="199"/>
      <c r="CB389" s="199"/>
      <c r="CC389" s="199"/>
      <c r="CD389" s="199"/>
    </row>
    <row r="390" spans="3:82">
      <c r="C390" s="198"/>
      <c r="D390" s="198"/>
      <c r="E390" s="198"/>
      <c r="F390" s="198"/>
      <c r="G390" s="198"/>
      <c r="H390" s="198"/>
      <c r="I390" s="198"/>
      <c r="J390" s="198"/>
      <c r="K390" s="198"/>
      <c r="L390" s="198"/>
      <c r="M390" s="198"/>
      <c r="N390" s="198"/>
      <c r="O390" s="198"/>
      <c r="P390" s="198"/>
      <c r="Q390" s="198"/>
      <c r="R390" s="199"/>
      <c r="S390" s="199"/>
      <c r="T390" s="199"/>
      <c r="U390" s="199"/>
      <c r="V390" s="199"/>
      <c r="W390" s="199"/>
      <c r="X390" s="199"/>
      <c r="Y390" s="199"/>
      <c r="Z390" s="199"/>
      <c r="AA390" s="199"/>
      <c r="AB390" s="199"/>
      <c r="AC390" s="199"/>
      <c r="AD390" s="199"/>
      <c r="AE390" s="199"/>
      <c r="AF390" s="199"/>
      <c r="AG390" s="199"/>
      <c r="AH390" s="199"/>
      <c r="AI390" s="199"/>
      <c r="AJ390" s="199"/>
      <c r="AK390" s="199"/>
      <c r="AL390" s="199"/>
      <c r="AM390" s="199"/>
      <c r="AN390" s="199"/>
      <c r="AO390" s="199"/>
      <c r="AP390" s="199"/>
      <c r="AQ390" s="199"/>
      <c r="AR390" s="199"/>
      <c r="AS390" s="199"/>
      <c r="AT390" s="199"/>
      <c r="AU390" s="199"/>
      <c r="AV390" s="199"/>
      <c r="AW390" s="199"/>
      <c r="AX390" s="199"/>
      <c r="AY390" s="199"/>
      <c r="AZ390" s="199"/>
      <c r="BA390" s="199"/>
      <c r="BB390" s="199"/>
      <c r="BC390" s="199"/>
      <c r="BD390" s="199"/>
      <c r="BE390" s="199"/>
      <c r="BF390" s="199"/>
      <c r="BG390" s="199"/>
      <c r="BH390" s="199"/>
      <c r="BI390" s="199"/>
      <c r="BJ390" s="199"/>
      <c r="BK390" s="199"/>
      <c r="BL390" s="199"/>
      <c r="BM390" s="199"/>
      <c r="BN390" s="199"/>
      <c r="BO390" s="199"/>
      <c r="BP390" s="199"/>
      <c r="BQ390" s="199"/>
      <c r="BR390" s="199"/>
      <c r="BS390" s="199"/>
      <c r="BT390" s="199"/>
      <c r="BU390" s="199"/>
      <c r="BV390" s="199"/>
      <c r="BW390" s="199"/>
      <c r="BX390" s="199"/>
      <c r="BY390" s="199"/>
      <c r="BZ390" s="199"/>
      <c r="CA390" s="199"/>
      <c r="CB390" s="199"/>
      <c r="CC390" s="199"/>
      <c r="CD390" s="199"/>
    </row>
    <row r="391" spans="3:82">
      <c r="C391" s="198"/>
      <c r="D391" s="198"/>
      <c r="E391" s="198"/>
      <c r="F391" s="198"/>
      <c r="G391" s="198"/>
      <c r="H391" s="198"/>
      <c r="I391" s="198"/>
      <c r="J391" s="198"/>
      <c r="K391" s="198"/>
      <c r="L391" s="198"/>
      <c r="M391" s="198"/>
      <c r="N391" s="198"/>
      <c r="O391" s="198"/>
      <c r="P391" s="198"/>
      <c r="Q391" s="198"/>
      <c r="R391" s="199"/>
      <c r="S391" s="199"/>
      <c r="T391" s="199"/>
      <c r="U391" s="199"/>
      <c r="V391" s="199"/>
      <c r="W391" s="199"/>
      <c r="X391" s="199"/>
      <c r="Y391" s="199"/>
      <c r="Z391" s="199"/>
      <c r="AA391" s="199"/>
      <c r="AB391" s="199"/>
      <c r="AC391" s="199"/>
      <c r="AD391" s="199"/>
      <c r="AE391" s="199"/>
      <c r="AF391" s="199"/>
      <c r="AG391" s="199"/>
      <c r="AH391" s="199"/>
      <c r="AI391" s="199"/>
      <c r="AJ391" s="199"/>
      <c r="AK391" s="199"/>
      <c r="AL391" s="199"/>
      <c r="AM391" s="199"/>
      <c r="AN391" s="199"/>
      <c r="AO391" s="199"/>
      <c r="AP391" s="199"/>
      <c r="AQ391" s="199"/>
      <c r="AR391" s="199"/>
      <c r="AS391" s="199"/>
      <c r="AT391" s="199"/>
      <c r="AU391" s="199"/>
      <c r="AV391" s="199"/>
      <c r="AW391" s="199"/>
      <c r="AX391" s="199"/>
      <c r="AY391" s="199"/>
      <c r="AZ391" s="199"/>
      <c r="BA391" s="199"/>
      <c r="BB391" s="199"/>
      <c r="BC391" s="199"/>
      <c r="BD391" s="199"/>
      <c r="BE391" s="199"/>
      <c r="BF391" s="199"/>
      <c r="BG391" s="199"/>
      <c r="BH391" s="199"/>
      <c r="BI391" s="199"/>
      <c r="BJ391" s="199"/>
      <c r="BK391" s="199"/>
      <c r="BL391" s="199"/>
      <c r="BM391" s="199"/>
      <c r="BN391" s="199"/>
      <c r="BO391" s="199"/>
      <c r="BP391" s="199"/>
      <c r="BQ391" s="199"/>
      <c r="BR391" s="199"/>
      <c r="BS391" s="199"/>
      <c r="BT391" s="199"/>
      <c r="BU391" s="199"/>
      <c r="BV391" s="199"/>
      <c r="BW391" s="199"/>
      <c r="BX391" s="199"/>
      <c r="BY391" s="199"/>
      <c r="BZ391" s="199"/>
      <c r="CA391" s="199"/>
      <c r="CB391" s="199"/>
      <c r="CC391" s="199"/>
      <c r="CD391" s="199"/>
    </row>
    <row r="392" spans="3:82">
      <c r="C392" s="198"/>
      <c r="D392" s="198"/>
      <c r="E392" s="198"/>
      <c r="F392" s="198"/>
      <c r="G392" s="198"/>
      <c r="H392" s="198"/>
      <c r="I392" s="198"/>
      <c r="J392" s="198"/>
      <c r="K392" s="198"/>
      <c r="L392" s="198"/>
      <c r="M392" s="198"/>
      <c r="N392" s="198"/>
      <c r="O392" s="198"/>
      <c r="P392" s="198"/>
      <c r="Q392" s="198"/>
      <c r="R392" s="199"/>
      <c r="S392" s="199"/>
      <c r="T392" s="199"/>
      <c r="U392" s="199"/>
      <c r="V392" s="199"/>
      <c r="W392" s="199"/>
      <c r="X392" s="199"/>
      <c r="Y392" s="199"/>
      <c r="Z392" s="199"/>
      <c r="AA392" s="199"/>
      <c r="AB392" s="199"/>
      <c r="AC392" s="199"/>
      <c r="AD392" s="199"/>
      <c r="AE392" s="199"/>
      <c r="AF392" s="199"/>
      <c r="AG392" s="199"/>
      <c r="AH392" s="199"/>
      <c r="AI392" s="199"/>
      <c r="AJ392" s="199"/>
      <c r="AK392" s="199"/>
      <c r="AL392" s="199"/>
      <c r="AM392" s="199"/>
      <c r="AN392" s="199"/>
      <c r="AO392" s="199"/>
      <c r="AP392" s="199"/>
      <c r="AQ392" s="199"/>
      <c r="AR392" s="199"/>
      <c r="AS392" s="199"/>
      <c r="AT392" s="199"/>
      <c r="AU392" s="199"/>
      <c r="AV392" s="199"/>
      <c r="AW392" s="199"/>
      <c r="AX392" s="199"/>
      <c r="AY392" s="199"/>
      <c r="AZ392" s="199"/>
      <c r="BA392" s="199"/>
      <c r="BB392" s="199"/>
      <c r="BC392" s="199"/>
      <c r="BD392" s="199"/>
      <c r="BE392" s="199"/>
      <c r="BF392" s="199"/>
      <c r="BG392" s="199"/>
      <c r="BH392" s="199"/>
      <c r="BI392" s="199"/>
      <c r="BJ392" s="199"/>
      <c r="BK392" s="199"/>
      <c r="BL392" s="199"/>
      <c r="BM392" s="199"/>
      <c r="BN392" s="199"/>
      <c r="BO392" s="199"/>
      <c r="BP392" s="199"/>
      <c r="BQ392" s="199"/>
      <c r="BR392" s="199"/>
      <c r="BS392" s="199"/>
      <c r="BT392" s="199"/>
      <c r="BU392" s="199"/>
      <c r="BV392" s="199"/>
      <c r="BW392" s="199"/>
      <c r="BX392" s="199"/>
      <c r="BY392" s="199"/>
      <c r="BZ392" s="199"/>
      <c r="CA392" s="199"/>
      <c r="CB392" s="199"/>
      <c r="CC392" s="199"/>
      <c r="CD392" s="199"/>
    </row>
    <row r="393" spans="3:82">
      <c r="C393" s="198"/>
      <c r="D393" s="198"/>
      <c r="E393" s="198"/>
      <c r="F393" s="198"/>
      <c r="G393" s="198"/>
      <c r="H393" s="198"/>
      <c r="I393" s="198"/>
      <c r="J393" s="198"/>
      <c r="K393" s="198"/>
      <c r="L393" s="198"/>
      <c r="M393" s="198"/>
      <c r="N393" s="198"/>
      <c r="O393" s="198"/>
      <c r="P393" s="198"/>
      <c r="Q393" s="198"/>
      <c r="R393" s="199"/>
      <c r="S393" s="199"/>
      <c r="T393" s="199"/>
      <c r="U393" s="199"/>
      <c r="V393" s="199"/>
      <c r="W393" s="199"/>
      <c r="X393" s="199"/>
      <c r="Y393" s="199"/>
      <c r="Z393" s="199"/>
      <c r="AA393" s="199"/>
      <c r="AB393" s="199"/>
      <c r="AC393" s="199"/>
      <c r="AD393" s="199"/>
      <c r="AE393" s="199"/>
      <c r="AF393" s="199"/>
      <c r="AG393" s="199"/>
      <c r="AH393" s="199"/>
      <c r="AI393" s="199"/>
      <c r="AJ393" s="199"/>
      <c r="AK393" s="199"/>
      <c r="AL393" s="199"/>
      <c r="AM393" s="199"/>
      <c r="AN393" s="199"/>
      <c r="AO393" s="199"/>
      <c r="AP393" s="199"/>
      <c r="AQ393" s="199"/>
      <c r="AR393" s="199"/>
      <c r="AS393" s="199"/>
      <c r="AT393" s="199"/>
      <c r="AU393" s="199"/>
      <c r="AV393" s="199"/>
      <c r="AW393" s="199"/>
      <c r="AX393" s="199"/>
      <c r="AY393" s="199"/>
      <c r="AZ393" s="199"/>
      <c r="BA393" s="199"/>
      <c r="BB393" s="199"/>
      <c r="BC393" s="199"/>
      <c r="BD393" s="199"/>
      <c r="BE393" s="199"/>
      <c r="BF393" s="199"/>
      <c r="BG393" s="199"/>
      <c r="BH393" s="199"/>
      <c r="BI393" s="199"/>
      <c r="BJ393" s="199"/>
      <c r="BK393" s="199"/>
      <c r="BL393" s="199"/>
      <c r="BM393" s="199"/>
      <c r="BN393" s="199"/>
      <c r="BO393" s="199"/>
      <c r="BP393" s="199"/>
      <c r="BQ393" s="199"/>
      <c r="BR393" s="199"/>
      <c r="BS393" s="199"/>
      <c r="BT393" s="199"/>
      <c r="BU393" s="199"/>
      <c r="BV393" s="199"/>
      <c r="BW393" s="199"/>
      <c r="BX393" s="199"/>
      <c r="BY393" s="199"/>
      <c r="BZ393" s="199"/>
      <c r="CA393" s="199"/>
      <c r="CB393" s="199"/>
      <c r="CC393" s="199"/>
      <c r="CD393" s="199"/>
    </row>
    <row r="394" spans="3:82">
      <c r="C394" s="198"/>
      <c r="D394" s="198"/>
      <c r="E394" s="198"/>
      <c r="F394" s="198"/>
      <c r="G394" s="198"/>
      <c r="H394" s="198"/>
      <c r="I394" s="198"/>
      <c r="J394" s="198"/>
      <c r="K394" s="198"/>
      <c r="L394" s="198"/>
      <c r="M394" s="198"/>
      <c r="N394" s="198"/>
      <c r="O394" s="198"/>
      <c r="P394" s="198"/>
      <c r="Q394" s="198"/>
      <c r="R394" s="199"/>
      <c r="S394" s="199"/>
      <c r="T394" s="199"/>
      <c r="U394" s="199"/>
      <c r="V394" s="199"/>
      <c r="W394" s="199"/>
      <c r="X394" s="199"/>
      <c r="Y394" s="199"/>
      <c r="Z394" s="199"/>
      <c r="AA394" s="199"/>
      <c r="AB394" s="199"/>
      <c r="AC394" s="199"/>
      <c r="AD394" s="199"/>
      <c r="AE394" s="199"/>
      <c r="AF394" s="199"/>
      <c r="AG394" s="199"/>
      <c r="AH394" s="199"/>
      <c r="AI394" s="199"/>
      <c r="AJ394" s="199"/>
      <c r="AK394" s="199"/>
      <c r="AL394" s="199"/>
      <c r="AM394" s="199"/>
      <c r="AN394" s="199"/>
      <c r="AO394" s="199"/>
      <c r="AP394" s="199"/>
      <c r="AQ394" s="199"/>
      <c r="AR394" s="199"/>
      <c r="AS394" s="199"/>
      <c r="AT394" s="199"/>
      <c r="AU394" s="199"/>
      <c r="AV394" s="199"/>
      <c r="AW394" s="199"/>
      <c r="AX394" s="199"/>
      <c r="AY394" s="199"/>
      <c r="AZ394" s="199"/>
      <c r="BA394" s="199"/>
      <c r="BB394" s="199"/>
      <c r="BC394" s="199"/>
      <c r="BD394" s="199"/>
      <c r="BE394" s="199"/>
      <c r="BF394" s="199"/>
      <c r="BG394" s="199"/>
      <c r="BH394" s="199"/>
      <c r="BI394" s="199"/>
      <c r="BJ394" s="199"/>
      <c r="BK394" s="199"/>
      <c r="BL394" s="199"/>
      <c r="BM394" s="199"/>
      <c r="BN394" s="199"/>
      <c r="BO394" s="199"/>
      <c r="BP394" s="199"/>
      <c r="BQ394" s="199"/>
      <c r="BR394" s="199"/>
      <c r="BS394" s="199"/>
      <c r="BT394" s="199"/>
      <c r="BU394" s="199"/>
      <c r="BV394" s="199"/>
      <c r="BW394" s="199"/>
      <c r="BX394" s="199"/>
      <c r="BY394" s="199"/>
      <c r="BZ394" s="199"/>
      <c r="CA394" s="199"/>
      <c r="CB394" s="199"/>
      <c r="CC394" s="199"/>
      <c r="CD394" s="199"/>
    </row>
    <row r="395" spans="3:82">
      <c r="C395" s="198"/>
      <c r="D395" s="198"/>
      <c r="E395" s="198"/>
      <c r="F395" s="198"/>
      <c r="G395" s="198"/>
      <c r="H395" s="198"/>
      <c r="I395" s="198"/>
      <c r="J395" s="198"/>
      <c r="K395" s="198"/>
      <c r="L395" s="198"/>
      <c r="M395" s="198"/>
      <c r="N395" s="198"/>
      <c r="O395" s="198"/>
      <c r="P395" s="198"/>
      <c r="Q395" s="198"/>
      <c r="R395" s="199"/>
      <c r="S395" s="199"/>
      <c r="T395" s="199"/>
      <c r="U395" s="199"/>
      <c r="V395" s="199"/>
      <c r="W395" s="199"/>
      <c r="X395" s="199"/>
      <c r="Y395" s="199"/>
      <c r="Z395" s="199"/>
      <c r="AA395" s="199"/>
      <c r="AB395" s="199"/>
      <c r="AC395" s="199"/>
      <c r="AD395" s="199"/>
      <c r="AE395" s="199"/>
      <c r="AF395" s="199"/>
      <c r="AG395" s="199"/>
      <c r="AH395" s="199"/>
      <c r="AI395" s="199"/>
      <c r="AJ395" s="199"/>
      <c r="AK395" s="199"/>
      <c r="AL395" s="199"/>
      <c r="AM395" s="199"/>
      <c r="AN395" s="199"/>
      <c r="AO395" s="199"/>
      <c r="AP395" s="199"/>
      <c r="AQ395" s="199"/>
      <c r="AR395" s="199"/>
      <c r="AS395" s="199"/>
      <c r="AT395" s="199"/>
      <c r="AU395" s="199"/>
      <c r="AV395" s="199"/>
      <c r="AW395" s="199"/>
      <c r="AX395" s="199"/>
      <c r="AY395" s="199"/>
      <c r="AZ395" s="199"/>
      <c r="BA395" s="199"/>
      <c r="BB395" s="199"/>
      <c r="BC395" s="199"/>
      <c r="BD395" s="199"/>
      <c r="BE395" s="199"/>
      <c r="BF395" s="199"/>
      <c r="BG395" s="199"/>
      <c r="BH395" s="199"/>
      <c r="BI395" s="199"/>
      <c r="BJ395" s="199"/>
      <c r="BK395" s="199"/>
      <c r="BL395" s="199"/>
      <c r="BM395" s="199"/>
      <c r="BN395" s="199"/>
      <c r="BO395" s="199"/>
      <c r="BP395" s="199"/>
      <c r="BQ395" s="199"/>
      <c r="BR395" s="199"/>
      <c r="BS395" s="199"/>
      <c r="BT395" s="199"/>
      <c r="BU395" s="199"/>
      <c r="BV395" s="199"/>
      <c r="BW395" s="199"/>
      <c r="BX395" s="199"/>
      <c r="BY395" s="199"/>
      <c r="BZ395" s="199"/>
      <c r="CA395" s="199"/>
      <c r="CB395" s="199"/>
      <c r="CC395" s="199"/>
      <c r="CD395" s="199"/>
    </row>
    <row r="396" spans="3:82">
      <c r="C396" s="198"/>
      <c r="D396" s="198"/>
      <c r="E396" s="198"/>
      <c r="F396" s="198"/>
      <c r="G396" s="198"/>
      <c r="H396" s="198"/>
      <c r="I396" s="198"/>
      <c r="J396" s="198"/>
      <c r="K396" s="198"/>
      <c r="L396" s="198"/>
      <c r="M396" s="198"/>
      <c r="N396" s="198"/>
      <c r="O396" s="198"/>
      <c r="P396" s="198"/>
      <c r="Q396" s="198"/>
      <c r="R396" s="199"/>
      <c r="S396" s="199"/>
      <c r="T396" s="199"/>
      <c r="U396" s="199"/>
      <c r="V396" s="199"/>
      <c r="W396" s="199"/>
      <c r="X396" s="199"/>
      <c r="Y396" s="199"/>
      <c r="Z396" s="199"/>
      <c r="AA396" s="199"/>
      <c r="AB396" s="199"/>
      <c r="AC396" s="199"/>
      <c r="AD396" s="199"/>
      <c r="AE396" s="199"/>
      <c r="AF396" s="199"/>
      <c r="AG396" s="199"/>
      <c r="AH396" s="199"/>
      <c r="AI396" s="199"/>
      <c r="AJ396" s="199"/>
      <c r="AK396" s="199"/>
      <c r="AL396" s="199"/>
      <c r="AM396" s="199"/>
      <c r="AN396" s="199"/>
      <c r="AO396" s="199"/>
      <c r="AP396" s="199"/>
      <c r="AQ396" s="199"/>
      <c r="AR396" s="199"/>
      <c r="AS396" s="199"/>
      <c r="AT396" s="199"/>
      <c r="AU396" s="199"/>
      <c r="AV396" s="199"/>
      <c r="AW396" s="199"/>
      <c r="AX396" s="199"/>
      <c r="AY396" s="199"/>
      <c r="AZ396" s="199"/>
      <c r="BA396" s="199"/>
      <c r="BB396" s="199"/>
      <c r="BC396" s="199"/>
      <c r="BD396" s="199"/>
      <c r="BE396" s="199"/>
      <c r="BF396" s="199"/>
      <c r="BG396" s="199"/>
      <c r="BH396" s="199"/>
      <c r="BI396" s="199"/>
      <c r="BJ396" s="199"/>
      <c r="BK396" s="199"/>
      <c r="BL396" s="199"/>
      <c r="BM396" s="199"/>
      <c r="BN396" s="199"/>
      <c r="BO396" s="199"/>
      <c r="BP396" s="199"/>
      <c r="BQ396" s="199"/>
      <c r="BR396" s="199"/>
      <c r="BS396" s="199"/>
      <c r="BT396" s="199"/>
      <c r="BU396" s="199"/>
      <c r="BV396" s="199"/>
      <c r="BW396" s="199"/>
      <c r="BX396" s="199"/>
      <c r="BY396" s="199"/>
      <c r="BZ396" s="199"/>
      <c r="CA396" s="199"/>
      <c r="CB396" s="199"/>
      <c r="CC396" s="199"/>
      <c r="CD396" s="199"/>
    </row>
    <row r="397" spans="3:82">
      <c r="C397" s="198"/>
      <c r="D397" s="198"/>
      <c r="E397" s="198"/>
      <c r="F397" s="198"/>
      <c r="G397" s="198"/>
      <c r="H397" s="198"/>
      <c r="I397" s="198"/>
      <c r="J397" s="198"/>
      <c r="K397" s="198"/>
      <c r="L397" s="198"/>
      <c r="M397" s="198"/>
      <c r="N397" s="198"/>
      <c r="O397" s="198"/>
      <c r="P397" s="198"/>
      <c r="Q397" s="198"/>
      <c r="R397" s="199"/>
      <c r="S397" s="199"/>
      <c r="T397" s="199"/>
      <c r="U397" s="199"/>
      <c r="V397" s="199"/>
      <c r="W397" s="199"/>
      <c r="X397" s="199"/>
      <c r="Y397" s="199"/>
      <c r="Z397" s="199"/>
      <c r="AA397" s="199"/>
      <c r="AB397" s="199"/>
      <c r="AC397" s="199"/>
      <c r="AD397" s="199"/>
      <c r="AE397" s="199"/>
      <c r="AF397" s="199"/>
      <c r="AG397" s="199"/>
      <c r="AH397" s="199"/>
      <c r="AI397" s="199"/>
      <c r="AJ397" s="199"/>
      <c r="AK397" s="199"/>
      <c r="AL397" s="199"/>
      <c r="AM397" s="199"/>
      <c r="AN397" s="199"/>
      <c r="AO397" s="199"/>
      <c r="AP397" s="199"/>
      <c r="AQ397" s="199"/>
      <c r="AR397" s="199"/>
      <c r="AS397" s="199"/>
      <c r="AT397" s="199"/>
      <c r="AU397" s="199"/>
      <c r="AV397" s="199"/>
      <c r="AW397" s="199"/>
      <c r="AX397" s="199"/>
      <c r="AY397" s="199"/>
      <c r="AZ397" s="199"/>
      <c r="BA397" s="199"/>
      <c r="BB397" s="199"/>
      <c r="BC397" s="199"/>
      <c r="BD397" s="199"/>
      <c r="BE397" s="199"/>
      <c r="BF397" s="199"/>
      <c r="BG397" s="199"/>
      <c r="BH397" s="199"/>
      <c r="BI397" s="199"/>
      <c r="BJ397" s="199"/>
      <c r="BK397" s="199"/>
      <c r="BL397" s="199"/>
      <c r="BM397" s="199"/>
      <c r="BN397" s="199"/>
      <c r="BO397" s="199"/>
      <c r="BP397" s="199"/>
      <c r="BQ397" s="199"/>
      <c r="BR397" s="199"/>
      <c r="BS397" s="199"/>
      <c r="BT397" s="199"/>
      <c r="BU397" s="199"/>
      <c r="BV397" s="199"/>
      <c r="BW397" s="199"/>
      <c r="BX397" s="199"/>
      <c r="BY397" s="199"/>
      <c r="BZ397" s="199"/>
      <c r="CA397" s="199"/>
      <c r="CB397" s="199"/>
      <c r="CC397" s="199"/>
      <c r="CD397" s="199"/>
    </row>
    <row r="398" spans="3:82">
      <c r="C398" s="198"/>
      <c r="D398" s="198"/>
      <c r="E398" s="198"/>
      <c r="F398" s="198"/>
      <c r="G398" s="198"/>
      <c r="H398" s="198"/>
      <c r="I398" s="198"/>
      <c r="J398" s="198"/>
      <c r="K398" s="198"/>
      <c r="L398" s="198"/>
      <c r="M398" s="198"/>
      <c r="N398" s="198"/>
      <c r="O398" s="198"/>
      <c r="P398" s="198"/>
      <c r="Q398" s="198"/>
      <c r="R398" s="199"/>
      <c r="S398" s="199"/>
      <c r="T398" s="199"/>
      <c r="U398" s="199"/>
      <c r="V398" s="199"/>
      <c r="W398" s="199"/>
      <c r="X398" s="199"/>
      <c r="Y398" s="199"/>
      <c r="Z398" s="199"/>
      <c r="AA398" s="199"/>
      <c r="AB398" s="199"/>
      <c r="AC398" s="199"/>
      <c r="AD398" s="199"/>
      <c r="AE398" s="199"/>
      <c r="AF398" s="199"/>
      <c r="AG398" s="199"/>
      <c r="AH398" s="199"/>
      <c r="AI398" s="199"/>
      <c r="AJ398" s="199"/>
      <c r="AK398" s="199"/>
      <c r="AL398" s="199"/>
      <c r="AM398" s="199"/>
      <c r="AN398" s="199"/>
      <c r="AO398" s="199"/>
      <c r="AP398" s="199"/>
      <c r="AQ398" s="199"/>
      <c r="AR398" s="199"/>
      <c r="AS398" s="199"/>
      <c r="AT398" s="199"/>
      <c r="AU398" s="199"/>
      <c r="AV398" s="199"/>
      <c r="AW398" s="199"/>
      <c r="AX398" s="199"/>
      <c r="AY398" s="199"/>
      <c r="AZ398" s="199"/>
      <c r="BA398" s="199"/>
      <c r="BB398" s="199"/>
      <c r="BC398" s="199"/>
      <c r="BD398" s="199"/>
      <c r="BE398" s="199"/>
      <c r="BF398" s="199"/>
      <c r="BG398" s="199"/>
      <c r="BH398" s="199"/>
      <c r="BI398" s="199"/>
      <c r="BJ398" s="199"/>
      <c r="BK398" s="199"/>
      <c r="BL398" s="199"/>
      <c r="BM398" s="199"/>
      <c r="BN398" s="199"/>
      <c r="BO398" s="199"/>
      <c r="BP398" s="199"/>
      <c r="BQ398" s="199"/>
      <c r="BR398" s="199"/>
      <c r="BS398" s="199"/>
      <c r="BT398" s="199"/>
      <c r="BU398" s="199"/>
      <c r="BV398" s="199"/>
      <c r="BW398" s="199"/>
      <c r="BX398" s="199"/>
      <c r="BY398" s="199"/>
      <c r="BZ398" s="199"/>
      <c r="CA398" s="199"/>
      <c r="CB398" s="199"/>
      <c r="CC398" s="199"/>
      <c r="CD398" s="199"/>
    </row>
    <row r="399" spans="3:82">
      <c r="C399" s="198"/>
      <c r="D399" s="198"/>
      <c r="E399" s="198"/>
      <c r="F399" s="198"/>
      <c r="G399" s="198"/>
      <c r="H399" s="198"/>
      <c r="I399" s="198"/>
      <c r="J399" s="198"/>
      <c r="K399" s="198"/>
      <c r="L399" s="198"/>
      <c r="M399" s="198"/>
      <c r="N399" s="198"/>
      <c r="O399" s="198"/>
      <c r="P399" s="198"/>
      <c r="Q399" s="198"/>
      <c r="R399" s="199"/>
      <c r="S399" s="199"/>
      <c r="T399" s="199"/>
      <c r="U399" s="199"/>
      <c r="V399" s="199"/>
      <c r="W399" s="199"/>
      <c r="X399" s="199"/>
      <c r="Y399" s="199"/>
      <c r="Z399" s="199"/>
      <c r="AA399" s="199"/>
      <c r="AB399" s="199"/>
      <c r="AC399" s="199"/>
      <c r="AD399" s="199"/>
      <c r="AE399" s="199"/>
      <c r="AF399" s="199"/>
      <c r="AG399" s="199"/>
      <c r="AH399" s="199"/>
      <c r="AI399" s="199"/>
      <c r="AJ399" s="199"/>
      <c r="AK399" s="199"/>
      <c r="AL399" s="199"/>
      <c r="AM399" s="199"/>
      <c r="AN399" s="199"/>
      <c r="AO399" s="199"/>
      <c r="AP399" s="199"/>
      <c r="AQ399" s="199"/>
      <c r="AR399" s="199"/>
      <c r="AS399" s="199"/>
      <c r="AT399" s="199"/>
      <c r="AU399" s="199"/>
      <c r="AV399" s="199"/>
      <c r="AW399" s="199"/>
      <c r="AX399" s="199"/>
      <c r="AY399" s="199"/>
      <c r="AZ399" s="199"/>
      <c r="BA399" s="199"/>
      <c r="BB399" s="199"/>
      <c r="BC399" s="199"/>
      <c r="BD399" s="199"/>
      <c r="BE399" s="199"/>
      <c r="BF399" s="199"/>
      <c r="BG399" s="199"/>
      <c r="BH399" s="199"/>
      <c r="BI399" s="199"/>
      <c r="BJ399" s="199"/>
      <c r="BK399" s="199"/>
      <c r="BL399" s="199"/>
      <c r="BM399" s="199"/>
      <c r="BN399" s="199"/>
      <c r="BO399" s="199"/>
      <c r="BP399" s="199"/>
      <c r="BQ399" s="199"/>
      <c r="BR399" s="199"/>
      <c r="BS399" s="199"/>
      <c r="BT399" s="199"/>
      <c r="BU399" s="199"/>
      <c r="BV399" s="199"/>
      <c r="BW399" s="199"/>
      <c r="BX399" s="199"/>
      <c r="BY399" s="199"/>
      <c r="BZ399" s="199"/>
      <c r="CA399" s="199"/>
      <c r="CB399" s="199"/>
      <c r="CC399" s="199"/>
      <c r="CD399" s="199"/>
    </row>
    <row r="400" spans="3:82">
      <c r="C400" s="198"/>
      <c r="D400" s="198"/>
      <c r="E400" s="198"/>
      <c r="F400" s="198"/>
      <c r="G400" s="198"/>
      <c r="H400" s="198"/>
      <c r="I400" s="198"/>
      <c r="J400" s="198"/>
      <c r="K400" s="198"/>
      <c r="L400" s="198"/>
      <c r="M400" s="198"/>
      <c r="N400" s="198"/>
      <c r="O400" s="198"/>
      <c r="P400" s="198"/>
      <c r="Q400" s="198"/>
      <c r="R400" s="199"/>
      <c r="S400" s="199"/>
      <c r="T400" s="199"/>
      <c r="U400" s="199"/>
      <c r="V400" s="199"/>
      <c r="W400" s="199"/>
      <c r="X400" s="199"/>
      <c r="Y400" s="199"/>
      <c r="Z400" s="199"/>
      <c r="AA400" s="199"/>
      <c r="AB400" s="199"/>
      <c r="AC400" s="199"/>
      <c r="AD400" s="199"/>
      <c r="AE400" s="199"/>
      <c r="AF400" s="199"/>
      <c r="AG400" s="199"/>
      <c r="AH400" s="199"/>
      <c r="AI400" s="199"/>
      <c r="AJ400" s="199"/>
      <c r="AK400" s="199"/>
      <c r="AL400" s="199"/>
      <c r="AM400" s="199"/>
      <c r="AN400" s="199"/>
      <c r="AO400" s="199"/>
      <c r="AP400" s="199"/>
      <c r="AQ400" s="199"/>
      <c r="AR400" s="199"/>
      <c r="AS400" s="199"/>
      <c r="AT400" s="199"/>
      <c r="AU400" s="199"/>
      <c r="AV400" s="199"/>
      <c r="AW400" s="199"/>
      <c r="AX400" s="199"/>
      <c r="AY400" s="199"/>
      <c r="AZ400" s="199"/>
      <c r="BA400" s="199"/>
      <c r="BB400" s="199"/>
      <c r="BC400" s="199"/>
      <c r="BD400" s="199"/>
      <c r="BE400" s="199"/>
      <c r="BF400" s="199"/>
      <c r="BG400" s="199"/>
      <c r="BH400" s="199"/>
      <c r="BI400" s="199"/>
      <c r="BJ400" s="199"/>
      <c r="BK400" s="199"/>
      <c r="BL400" s="199"/>
      <c r="BM400" s="199"/>
      <c r="BN400" s="199"/>
      <c r="BO400" s="199"/>
      <c r="BP400" s="199"/>
      <c r="BQ400" s="199"/>
      <c r="BR400" s="199"/>
      <c r="BS400" s="199"/>
      <c r="BT400" s="199"/>
      <c r="BU400" s="199"/>
      <c r="BV400" s="199"/>
      <c r="BW400" s="199"/>
      <c r="BX400" s="199"/>
      <c r="BY400" s="199"/>
      <c r="BZ400" s="199"/>
      <c r="CA400" s="199"/>
      <c r="CB400" s="199"/>
      <c r="CC400" s="199"/>
      <c r="CD400" s="199"/>
    </row>
    <row r="401" spans="3:82">
      <c r="C401" s="198"/>
      <c r="D401" s="198"/>
      <c r="E401" s="198"/>
      <c r="F401" s="198"/>
      <c r="G401" s="198"/>
      <c r="H401" s="198"/>
      <c r="I401" s="198"/>
      <c r="J401" s="198"/>
      <c r="K401" s="198"/>
      <c r="L401" s="198"/>
      <c r="M401" s="198"/>
      <c r="N401" s="198"/>
      <c r="O401" s="198"/>
      <c r="P401" s="198"/>
      <c r="Q401" s="198"/>
      <c r="R401" s="199"/>
      <c r="S401" s="199"/>
      <c r="T401" s="199"/>
      <c r="U401" s="199"/>
      <c r="V401" s="199"/>
      <c r="W401" s="199"/>
      <c r="X401" s="199"/>
      <c r="Y401" s="199"/>
      <c r="Z401" s="199"/>
      <c r="AA401" s="199"/>
      <c r="AB401" s="199"/>
      <c r="AC401" s="199"/>
      <c r="AD401" s="199"/>
      <c r="AE401" s="199"/>
      <c r="AF401" s="199"/>
      <c r="AG401" s="199"/>
      <c r="AH401" s="199"/>
      <c r="AI401" s="199"/>
      <c r="AJ401" s="199"/>
      <c r="AK401" s="199"/>
      <c r="AL401" s="199"/>
      <c r="AM401" s="199"/>
      <c r="AN401" s="199"/>
      <c r="AO401" s="199"/>
      <c r="AP401" s="199"/>
      <c r="AQ401" s="199"/>
      <c r="AR401" s="199"/>
      <c r="AS401" s="199"/>
      <c r="AT401" s="199"/>
      <c r="AU401" s="199"/>
      <c r="AV401" s="199"/>
      <c r="AW401" s="199"/>
      <c r="AX401" s="199"/>
      <c r="AY401" s="199"/>
      <c r="AZ401" s="199"/>
      <c r="BA401" s="199"/>
      <c r="BB401" s="199"/>
      <c r="BC401" s="199"/>
      <c r="BD401" s="199"/>
      <c r="BE401" s="199"/>
      <c r="BF401" s="199"/>
      <c r="BG401" s="199"/>
      <c r="BH401" s="199"/>
      <c r="BI401" s="199"/>
      <c r="BJ401" s="199"/>
      <c r="BK401" s="199"/>
      <c r="BL401" s="199"/>
      <c r="BM401" s="199"/>
      <c r="BN401" s="199"/>
      <c r="BO401" s="199"/>
      <c r="BP401" s="199"/>
      <c r="BQ401" s="199"/>
      <c r="BR401" s="199"/>
      <c r="BS401" s="199"/>
      <c r="BT401" s="199"/>
      <c r="BU401" s="199"/>
      <c r="BV401" s="199"/>
      <c r="BW401" s="199"/>
      <c r="BX401" s="199"/>
      <c r="BY401" s="199"/>
      <c r="BZ401" s="199"/>
      <c r="CA401" s="199"/>
      <c r="CB401" s="199"/>
      <c r="CC401" s="199"/>
      <c r="CD401" s="199"/>
    </row>
    <row r="402" spans="3:82">
      <c r="C402" s="198"/>
      <c r="D402" s="198"/>
      <c r="E402" s="198"/>
      <c r="F402" s="198"/>
      <c r="G402" s="198"/>
      <c r="H402" s="198"/>
      <c r="I402" s="198"/>
      <c r="J402" s="198"/>
      <c r="K402" s="198"/>
      <c r="L402" s="198"/>
      <c r="M402" s="198"/>
      <c r="N402" s="198"/>
      <c r="O402" s="198"/>
      <c r="P402" s="198"/>
      <c r="Q402" s="198"/>
      <c r="R402" s="199"/>
      <c r="S402" s="199"/>
      <c r="T402" s="199"/>
      <c r="U402" s="199"/>
      <c r="V402" s="199"/>
      <c r="W402" s="199"/>
      <c r="X402" s="199"/>
      <c r="Y402" s="199"/>
      <c r="Z402" s="199"/>
      <c r="AA402" s="199"/>
      <c r="AB402" s="199"/>
      <c r="AC402" s="199"/>
      <c r="AD402" s="199"/>
      <c r="AE402" s="199"/>
      <c r="AF402" s="199"/>
      <c r="AG402" s="199"/>
      <c r="AH402" s="199"/>
      <c r="AI402" s="199"/>
      <c r="AJ402" s="199"/>
      <c r="AK402" s="199"/>
      <c r="AL402" s="199"/>
      <c r="AM402" s="199"/>
      <c r="AN402" s="199"/>
      <c r="AO402" s="199"/>
      <c r="AP402" s="199"/>
      <c r="AQ402" s="199"/>
      <c r="AR402" s="199"/>
      <c r="AS402" s="199"/>
      <c r="AT402" s="199"/>
      <c r="AU402" s="199"/>
      <c r="AV402" s="199"/>
      <c r="AW402" s="199"/>
      <c r="AX402" s="199"/>
      <c r="AY402" s="199"/>
      <c r="AZ402" s="199"/>
      <c r="BA402" s="199"/>
      <c r="BB402" s="199"/>
      <c r="BC402" s="199"/>
      <c r="BD402" s="199"/>
      <c r="BE402" s="199"/>
      <c r="BF402" s="199"/>
      <c r="BG402" s="199"/>
      <c r="BH402" s="199"/>
      <c r="BI402" s="199"/>
      <c r="BJ402" s="199"/>
      <c r="BK402" s="199"/>
      <c r="BL402" s="199"/>
      <c r="BM402" s="199"/>
      <c r="BN402" s="199"/>
      <c r="BO402" s="199"/>
      <c r="BP402" s="199"/>
      <c r="BQ402" s="199"/>
      <c r="BR402" s="199"/>
      <c r="BS402" s="199"/>
      <c r="BT402" s="199"/>
      <c r="BU402" s="199"/>
      <c r="BV402" s="199"/>
      <c r="BW402" s="199"/>
      <c r="BX402" s="199"/>
      <c r="BY402" s="199"/>
      <c r="BZ402" s="199"/>
      <c r="CA402" s="199"/>
      <c r="CB402" s="199"/>
      <c r="CC402" s="199"/>
      <c r="CD402" s="199"/>
    </row>
    <row r="403" spans="3:82">
      <c r="C403" s="198"/>
      <c r="D403" s="198"/>
      <c r="E403" s="198"/>
      <c r="F403" s="198"/>
      <c r="G403" s="198"/>
      <c r="H403" s="198"/>
      <c r="I403" s="198"/>
      <c r="J403" s="198"/>
      <c r="K403" s="198"/>
      <c r="L403" s="198"/>
      <c r="M403" s="198"/>
      <c r="N403" s="198"/>
      <c r="O403" s="198"/>
      <c r="P403" s="198"/>
      <c r="Q403" s="198"/>
      <c r="R403" s="199"/>
      <c r="S403" s="199"/>
      <c r="T403" s="199"/>
      <c r="U403" s="199"/>
      <c r="V403" s="199"/>
      <c r="W403" s="199"/>
      <c r="X403" s="199"/>
      <c r="Y403" s="199"/>
      <c r="Z403" s="199"/>
      <c r="AA403" s="199"/>
      <c r="AB403" s="199"/>
      <c r="AC403" s="199"/>
      <c r="AD403" s="199"/>
      <c r="AE403" s="199"/>
      <c r="AF403" s="199"/>
      <c r="AG403" s="199"/>
      <c r="AH403" s="199"/>
      <c r="AI403" s="199"/>
      <c r="AJ403" s="199"/>
      <c r="AK403" s="199"/>
      <c r="AL403" s="199"/>
      <c r="AM403" s="199"/>
      <c r="AN403" s="199"/>
      <c r="AO403" s="199"/>
      <c r="AP403" s="199"/>
      <c r="AQ403" s="199"/>
      <c r="AR403" s="199"/>
      <c r="AS403" s="199"/>
      <c r="AT403" s="199"/>
      <c r="AU403" s="199"/>
      <c r="AV403" s="199"/>
      <c r="AW403" s="199"/>
      <c r="AX403" s="199"/>
      <c r="AY403" s="199"/>
      <c r="AZ403" s="199"/>
      <c r="BA403" s="199"/>
      <c r="BB403" s="199"/>
      <c r="BC403" s="199"/>
      <c r="BD403" s="199"/>
      <c r="BE403" s="199"/>
      <c r="BF403" s="199"/>
      <c r="BG403" s="199"/>
      <c r="BH403" s="199"/>
      <c r="BI403" s="199"/>
      <c r="BJ403" s="199"/>
      <c r="BK403" s="199"/>
      <c r="BL403" s="199"/>
      <c r="BM403" s="199"/>
      <c r="BN403" s="199"/>
      <c r="BO403" s="199"/>
      <c r="BP403" s="199"/>
      <c r="BQ403" s="199"/>
      <c r="BR403" s="199"/>
      <c r="BS403" s="199"/>
      <c r="BT403" s="199"/>
      <c r="BU403" s="199"/>
      <c r="BV403" s="199"/>
      <c r="BW403" s="199"/>
      <c r="BX403" s="199"/>
      <c r="BY403" s="199"/>
      <c r="BZ403" s="199"/>
      <c r="CA403" s="199"/>
      <c r="CB403" s="199"/>
      <c r="CC403" s="199"/>
      <c r="CD403" s="199"/>
    </row>
    <row r="404" spans="3:82">
      <c r="C404" s="198"/>
      <c r="D404" s="198"/>
      <c r="E404" s="198"/>
      <c r="F404" s="198"/>
      <c r="G404" s="198"/>
      <c r="H404" s="198"/>
      <c r="I404" s="198"/>
      <c r="J404" s="198"/>
      <c r="K404" s="198"/>
      <c r="L404" s="198"/>
      <c r="M404" s="198"/>
      <c r="N404" s="198"/>
      <c r="O404" s="198"/>
      <c r="P404" s="198"/>
      <c r="Q404" s="198"/>
      <c r="R404" s="199"/>
      <c r="S404" s="199"/>
      <c r="T404" s="199"/>
      <c r="U404" s="199"/>
      <c r="V404" s="199"/>
      <c r="W404" s="199"/>
      <c r="X404" s="199"/>
      <c r="Y404" s="199"/>
      <c r="Z404" s="199"/>
      <c r="AA404" s="199"/>
      <c r="AB404" s="199"/>
      <c r="AC404" s="199"/>
      <c r="AD404" s="199"/>
      <c r="AE404" s="199"/>
      <c r="AF404" s="199"/>
      <c r="AG404" s="199"/>
      <c r="AH404" s="199"/>
      <c r="AI404" s="199"/>
      <c r="AJ404" s="199"/>
      <c r="AK404" s="199"/>
      <c r="AL404" s="199"/>
      <c r="AM404" s="199"/>
      <c r="AN404" s="199"/>
      <c r="AO404" s="199"/>
      <c r="AP404" s="199"/>
      <c r="AQ404" s="199"/>
      <c r="AR404" s="199"/>
      <c r="AS404" s="199"/>
      <c r="AT404" s="199"/>
      <c r="AU404" s="199"/>
      <c r="AV404" s="199"/>
      <c r="AW404" s="199"/>
      <c r="AX404" s="199"/>
      <c r="AY404" s="199"/>
      <c r="AZ404" s="199"/>
      <c r="BA404" s="199"/>
      <c r="BB404" s="199"/>
      <c r="BC404" s="199"/>
      <c r="BD404" s="199"/>
      <c r="BE404" s="199"/>
      <c r="BF404" s="199"/>
      <c r="BG404" s="199"/>
      <c r="BH404" s="199"/>
      <c r="BI404" s="199"/>
      <c r="BJ404" s="199"/>
      <c r="BK404" s="199"/>
      <c r="BL404" s="199"/>
      <c r="BM404" s="199"/>
      <c r="BN404" s="199"/>
      <c r="BO404" s="199"/>
      <c r="BP404" s="199"/>
      <c r="BQ404" s="199"/>
      <c r="BR404" s="199"/>
      <c r="BS404" s="199"/>
      <c r="BT404" s="199"/>
      <c r="BU404" s="199"/>
      <c r="BV404" s="199"/>
      <c r="BW404" s="199"/>
      <c r="BX404" s="199"/>
      <c r="BY404" s="199"/>
      <c r="BZ404" s="199"/>
      <c r="CA404" s="199"/>
      <c r="CB404" s="199"/>
      <c r="CC404" s="199"/>
      <c r="CD404" s="199"/>
    </row>
    <row r="405" spans="3:82">
      <c r="C405" s="198"/>
      <c r="D405" s="198"/>
      <c r="E405" s="198"/>
      <c r="F405" s="198"/>
      <c r="G405" s="198"/>
      <c r="H405" s="198"/>
      <c r="I405" s="198"/>
      <c r="J405" s="198"/>
      <c r="K405" s="198"/>
      <c r="L405" s="198"/>
      <c r="M405" s="198"/>
      <c r="N405" s="198"/>
      <c r="O405" s="198"/>
      <c r="P405" s="198"/>
      <c r="Q405" s="198"/>
      <c r="R405" s="199"/>
      <c r="S405" s="199"/>
      <c r="T405" s="199"/>
      <c r="U405" s="199"/>
      <c r="V405" s="199"/>
      <c r="W405" s="199"/>
      <c r="X405" s="199"/>
      <c r="Y405" s="199"/>
      <c r="Z405" s="199"/>
      <c r="AA405" s="199"/>
      <c r="AB405" s="199"/>
      <c r="AC405" s="199"/>
      <c r="AD405" s="199"/>
      <c r="AE405" s="199"/>
      <c r="AF405" s="199"/>
      <c r="AG405" s="199"/>
      <c r="AH405" s="199"/>
      <c r="AI405" s="199"/>
      <c r="AJ405" s="199"/>
      <c r="AK405" s="199"/>
      <c r="AL405" s="199"/>
      <c r="AM405" s="199"/>
      <c r="AN405" s="199"/>
      <c r="AO405" s="199"/>
      <c r="AP405" s="199"/>
      <c r="AQ405" s="199"/>
      <c r="AR405" s="199"/>
      <c r="AS405" s="199"/>
      <c r="AT405" s="199"/>
      <c r="AU405" s="199"/>
      <c r="AV405" s="199"/>
      <c r="AW405" s="199"/>
      <c r="AX405" s="199"/>
      <c r="AY405" s="199"/>
      <c r="AZ405" s="199"/>
      <c r="BA405" s="199"/>
      <c r="BB405" s="199"/>
      <c r="BC405" s="199"/>
      <c r="BD405" s="199"/>
      <c r="BE405" s="199"/>
      <c r="BF405" s="199"/>
      <c r="BG405" s="199"/>
      <c r="BH405" s="199"/>
      <c r="BI405" s="199"/>
      <c r="BJ405" s="199"/>
      <c r="BK405" s="199"/>
      <c r="BL405" s="199"/>
      <c r="BM405" s="199"/>
      <c r="BN405" s="199"/>
      <c r="BO405" s="199"/>
      <c r="BP405" s="199"/>
      <c r="BQ405" s="199"/>
      <c r="BR405" s="199"/>
      <c r="BS405" s="199"/>
      <c r="BT405" s="199"/>
      <c r="BU405" s="199"/>
      <c r="BV405" s="199"/>
      <c r="BW405" s="199"/>
      <c r="BX405" s="199"/>
      <c r="BY405" s="199"/>
      <c r="BZ405" s="199"/>
      <c r="CA405" s="199"/>
      <c r="CB405" s="199"/>
      <c r="CC405" s="199"/>
      <c r="CD405" s="199"/>
    </row>
    <row r="406" spans="3:82">
      <c r="C406" s="198"/>
      <c r="D406" s="198"/>
      <c r="E406" s="198"/>
      <c r="F406" s="198"/>
      <c r="G406" s="198"/>
      <c r="H406" s="198"/>
      <c r="I406" s="198"/>
      <c r="J406" s="198"/>
      <c r="K406" s="198"/>
      <c r="L406" s="198"/>
      <c r="M406" s="198"/>
      <c r="N406" s="198"/>
      <c r="O406" s="198"/>
      <c r="P406" s="198"/>
      <c r="Q406" s="198"/>
      <c r="R406" s="199"/>
      <c r="S406" s="199"/>
      <c r="T406" s="199"/>
      <c r="U406" s="199"/>
      <c r="V406" s="199"/>
      <c r="W406" s="199"/>
      <c r="X406" s="199"/>
      <c r="Y406" s="199"/>
      <c r="Z406" s="199"/>
      <c r="AA406" s="199"/>
      <c r="AB406" s="199"/>
      <c r="AC406" s="199"/>
      <c r="AD406" s="199"/>
      <c r="AE406" s="199"/>
      <c r="AF406" s="199"/>
      <c r="AG406" s="199"/>
      <c r="AH406" s="199"/>
      <c r="AI406" s="199"/>
      <c r="AJ406" s="199"/>
      <c r="AK406" s="199"/>
      <c r="AL406" s="199"/>
      <c r="AM406" s="199"/>
      <c r="AN406" s="199"/>
      <c r="AO406" s="199"/>
      <c r="AP406" s="199"/>
      <c r="AQ406" s="199"/>
      <c r="AR406" s="199"/>
      <c r="AS406" s="199"/>
      <c r="AT406" s="199"/>
      <c r="AU406" s="199"/>
      <c r="AV406" s="199"/>
      <c r="AW406" s="199"/>
      <c r="AX406" s="199"/>
      <c r="AY406" s="199"/>
      <c r="AZ406" s="199"/>
      <c r="BA406" s="199"/>
      <c r="BB406" s="199"/>
      <c r="BC406" s="199"/>
      <c r="BD406" s="199"/>
      <c r="BE406" s="199"/>
      <c r="BF406" s="199"/>
      <c r="BG406" s="199"/>
      <c r="BH406" s="199"/>
      <c r="BI406" s="199"/>
      <c r="BJ406" s="199"/>
      <c r="BK406" s="199"/>
      <c r="BL406" s="199"/>
      <c r="BM406" s="199"/>
      <c r="BN406" s="199"/>
      <c r="BO406" s="199"/>
      <c r="BP406" s="199"/>
      <c r="BQ406" s="199"/>
      <c r="BR406" s="199"/>
      <c r="BS406" s="199"/>
      <c r="BT406" s="199"/>
      <c r="BU406" s="199"/>
      <c r="BV406" s="199"/>
      <c r="BW406" s="199"/>
      <c r="BX406" s="199"/>
      <c r="BY406" s="199"/>
      <c r="BZ406" s="199"/>
      <c r="CA406" s="199"/>
      <c r="CB406" s="199"/>
      <c r="CC406" s="199"/>
      <c r="CD406" s="199"/>
    </row>
    <row r="407" spans="3:82">
      <c r="C407" s="198"/>
      <c r="D407" s="198"/>
      <c r="E407" s="198"/>
      <c r="F407" s="198"/>
      <c r="G407" s="198"/>
      <c r="H407" s="198"/>
      <c r="I407" s="198"/>
      <c r="J407" s="198"/>
      <c r="K407" s="198"/>
      <c r="L407" s="198"/>
      <c r="M407" s="198"/>
      <c r="N407" s="198"/>
      <c r="O407" s="198"/>
      <c r="P407" s="198"/>
      <c r="Q407" s="198"/>
      <c r="R407" s="199"/>
      <c r="S407" s="199"/>
      <c r="T407" s="199"/>
      <c r="U407" s="199"/>
      <c r="V407" s="199"/>
      <c r="W407" s="199"/>
      <c r="X407" s="199"/>
      <c r="Y407" s="199"/>
      <c r="Z407" s="199"/>
      <c r="AA407" s="199"/>
      <c r="AB407" s="199"/>
      <c r="AC407" s="199"/>
      <c r="AD407" s="199"/>
      <c r="AE407" s="199"/>
      <c r="AF407" s="199"/>
      <c r="AG407" s="199"/>
      <c r="AH407" s="199"/>
      <c r="AI407" s="199"/>
      <c r="AJ407" s="199"/>
      <c r="AK407" s="199"/>
      <c r="AL407" s="199"/>
      <c r="AM407" s="199"/>
      <c r="AN407" s="199"/>
      <c r="AO407" s="199"/>
      <c r="AP407" s="199"/>
      <c r="AQ407" s="199"/>
      <c r="AR407" s="199"/>
      <c r="AS407" s="199"/>
      <c r="AT407" s="199"/>
      <c r="AU407" s="199"/>
      <c r="AV407" s="199"/>
      <c r="AW407" s="199"/>
      <c r="AX407" s="199"/>
      <c r="AY407" s="199"/>
      <c r="AZ407" s="199"/>
      <c r="BA407" s="199"/>
      <c r="BB407" s="199"/>
      <c r="BC407" s="199"/>
      <c r="BD407" s="199"/>
      <c r="BE407" s="199"/>
      <c r="BF407" s="199"/>
      <c r="BG407" s="199"/>
      <c r="BH407" s="199"/>
      <c r="BI407" s="199"/>
      <c r="BJ407" s="199"/>
      <c r="BK407" s="199"/>
      <c r="BL407" s="199"/>
      <c r="BM407" s="199"/>
      <c r="BN407" s="199"/>
      <c r="BO407" s="199"/>
      <c r="BP407" s="199"/>
      <c r="BQ407" s="199"/>
      <c r="BR407" s="199"/>
      <c r="BS407" s="199"/>
      <c r="BT407" s="199"/>
      <c r="BU407" s="199"/>
      <c r="BV407" s="199"/>
      <c r="BW407" s="199"/>
      <c r="BX407" s="199"/>
      <c r="BY407" s="199"/>
      <c r="BZ407" s="199"/>
      <c r="CA407" s="199"/>
      <c r="CB407" s="199"/>
      <c r="CC407" s="199"/>
      <c r="CD407" s="199"/>
    </row>
    <row r="408" spans="3:82">
      <c r="C408" s="198"/>
      <c r="D408" s="198"/>
      <c r="E408" s="198"/>
      <c r="F408" s="198"/>
      <c r="G408" s="198"/>
      <c r="H408" s="198"/>
      <c r="I408" s="198"/>
      <c r="J408" s="198"/>
      <c r="K408" s="198"/>
      <c r="L408" s="198"/>
      <c r="M408" s="198"/>
      <c r="N408" s="198"/>
      <c r="O408" s="198"/>
      <c r="P408" s="198"/>
      <c r="Q408" s="198"/>
      <c r="R408" s="199"/>
      <c r="S408" s="199"/>
      <c r="T408" s="199"/>
      <c r="U408" s="199"/>
      <c r="V408" s="199"/>
      <c r="W408" s="199"/>
      <c r="X408" s="199"/>
      <c r="Y408" s="199"/>
      <c r="Z408" s="199"/>
      <c r="AA408" s="199"/>
      <c r="AB408" s="199"/>
      <c r="AC408" s="199"/>
      <c r="AD408" s="199"/>
      <c r="AE408" s="199"/>
      <c r="AF408" s="199"/>
      <c r="AG408" s="199"/>
      <c r="AH408" s="199"/>
      <c r="AI408" s="199"/>
      <c r="AJ408" s="199"/>
      <c r="AK408" s="199"/>
      <c r="AL408" s="199"/>
      <c r="AM408" s="199"/>
      <c r="AN408" s="199"/>
      <c r="AO408" s="199"/>
      <c r="AP408" s="199"/>
      <c r="AQ408" s="199"/>
      <c r="AR408" s="199"/>
      <c r="AS408" s="199"/>
      <c r="AT408" s="199"/>
      <c r="AU408" s="199"/>
      <c r="AV408" s="199"/>
      <c r="AW408" s="199"/>
      <c r="AX408" s="199"/>
      <c r="AY408" s="199"/>
      <c r="AZ408" s="199"/>
      <c r="BA408" s="199"/>
      <c r="BB408" s="199"/>
      <c r="BC408" s="199"/>
      <c r="BD408" s="199"/>
      <c r="BE408" s="199"/>
      <c r="BF408" s="199"/>
      <c r="BG408" s="199"/>
      <c r="BH408" s="199"/>
      <c r="BI408" s="199"/>
      <c r="BJ408" s="199"/>
      <c r="BK408" s="199"/>
      <c r="BL408" s="199"/>
      <c r="BM408" s="199"/>
      <c r="BN408" s="199"/>
      <c r="BO408" s="199"/>
      <c r="BP408" s="199"/>
      <c r="BQ408" s="199"/>
      <c r="BR408" s="199"/>
      <c r="BS408" s="199"/>
      <c r="BT408" s="199"/>
      <c r="BU408" s="199"/>
      <c r="BV408" s="199"/>
      <c r="BW408" s="199"/>
      <c r="BX408" s="199"/>
      <c r="BY408" s="199"/>
      <c r="BZ408" s="199"/>
      <c r="CA408" s="199"/>
      <c r="CB408" s="199"/>
      <c r="CC408" s="199"/>
      <c r="CD408" s="199"/>
    </row>
    <row r="409" spans="3:82">
      <c r="C409" s="198"/>
      <c r="D409" s="198"/>
      <c r="E409" s="198"/>
      <c r="F409" s="198"/>
      <c r="G409" s="198"/>
      <c r="H409" s="198"/>
      <c r="I409" s="198"/>
      <c r="J409" s="198"/>
      <c r="K409" s="198"/>
      <c r="L409" s="198"/>
      <c r="M409" s="198"/>
      <c r="N409" s="198"/>
      <c r="O409" s="198"/>
      <c r="P409" s="198"/>
      <c r="Q409" s="198"/>
      <c r="R409" s="199"/>
      <c r="S409" s="199"/>
      <c r="T409" s="199"/>
      <c r="U409" s="199"/>
      <c r="V409" s="199"/>
      <c r="W409" s="199"/>
      <c r="X409" s="199"/>
      <c r="Y409" s="199"/>
      <c r="Z409" s="199"/>
      <c r="AA409" s="199"/>
      <c r="AB409" s="199"/>
      <c r="AC409" s="199"/>
      <c r="AD409" s="199"/>
      <c r="AE409" s="199"/>
      <c r="AF409" s="199"/>
      <c r="AG409" s="199"/>
      <c r="AH409" s="199"/>
      <c r="AI409" s="199"/>
      <c r="AJ409" s="199"/>
      <c r="AK409" s="199"/>
      <c r="AL409" s="199"/>
      <c r="AM409" s="199"/>
      <c r="AN409" s="199"/>
      <c r="AO409" s="199"/>
      <c r="AP409" s="199"/>
      <c r="AQ409" s="199"/>
      <c r="AR409" s="199"/>
      <c r="AS409" s="199"/>
      <c r="AT409" s="199"/>
      <c r="AU409" s="199"/>
      <c r="AV409" s="199"/>
      <c r="AW409" s="199"/>
      <c r="AX409" s="199"/>
      <c r="AY409" s="199"/>
      <c r="AZ409" s="199"/>
      <c r="BA409" s="199"/>
      <c r="BB409" s="199"/>
      <c r="BC409" s="199"/>
      <c r="BD409" s="199"/>
      <c r="BE409" s="199"/>
      <c r="BF409" s="199"/>
      <c r="BG409" s="199"/>
      <c r="BH409" s="199"/>
      <c r="BI409" s="199"/>
      <c r="BJ409" s="199"/>
      <c r="BK409" s="199"/>
      <c r="BL409" s="199"/>
      <c r="BM409" s="199"/>
      <c r="BN409" s="199"/>
      <c r="BO409" s="199"/>
      <c r="BP409" s="199"/>
      <c r="BQ409" s="199"/>
      <c r="BR409" s="199"/>
      <c r="BS409" s="199"/>
      <c r="BT409" s="199"/>
      <c r="BU409" s="199"/>
      <c r="BV409" s="199"/>
      <c r="BW409" s="199"/>
      <c r="BX409" s="199"/>
      <c r="BY409" s="199"/>
      <c r="BZ409" s="199"/>
      <c r="CA409" s="199"/>
      <c r="CB409" s="199"/>
      <c r="CC409" s="199"/>
      <c r="CD409" s="199"/>
    </row>
    <row r="410" spans="3:82">
      <c r="C410" s="198"/>
      <c r="D410" s="198"/>
      <c r="E410" s="198"/>
      <c r="F410" s="198"/>
      <c r="G410" s="198"/>
      <c r="H410" s="198"/>
      <c r="I410" s="198"/>
      <c r="J410" s="198"/>
      <c r="K410" s="198"/>
      <c r="L410" s="198"/>
      <c r="M410" s="198"/>
      <c r="N410" s="198"/>
      <c r="O410" s="198"/>
      <c r="P410" s="198"/>
      <c r="Q410" s="198"/>
      <c r="R410" s="199"/>
      <c r="S410" s="199"/>
      <c r="T410" s="199"/>
      <c r="U410" s="199"/>
      <c r="V410" s="199"/>
      <c r="W410" s="199"/>
      <c r="X410" s="199"/>
      <c r="Y410" s="199"/>
      <c r="Z410" s="199"/>
      <c r="AA410" s="199"/>
      <c r="AB410" s="199"/>
      <c r="AC410" s="199"/>
      <c r="AD410" s="199"/>
      <c r="AE410" s="199"/>
      <c r="AF410" s="199"/>
      <c r="AG410" s="199"/>
      <c r="AH410" s="199"/>
      <c r="AI410" s="199"/>
      <c r="AJ410" s="199"/>
      <c r="AK410" s="199"/>
      <c r="AL410" s="199"/>
      <c r="AM410" s="199"/>
      <c r="AN410" s="199"/>
      <c r="AO410" s="199"/>
      <c r="AP410" s="199"/>
      <c r="AQ410" s="199"/>
      <c r="AR410" s="199"/>
      <c r="AS410" s="199"/>
      <c r="AT410" s="199"/>
      <c r="AU410" s="199"/>
      <c r="AV410" s="199"/>
      <c r="AW410" s="199"/>
      <c r="AX410" s="199"/>
      <c r="AY410" s="199"/>
      <c r="AZ410" s="199"/>
      <c r="BA410" s="199"/>
      <c r="BB410" s="199"/>
      <c r="BC410" s="199"/>
      <c r="BD410" s="199"/>
      <c r="BE410" s="199"/>
      <c r="BF410" s="199"/>
      <c r="BG410" s="199"/>
      <c r="BH410" s="199"/>
      <c r="BI410" s="199"/>
      <c r="BJ410" s="199"/>
      <c r="BK410" s="199"/>
      <c r="BL410" s="199"/>
      <c r="BM410" s="199"/>
      <c r="BN410" s="199"/>
      <c r="BO410" s="199"/>
      <c r="BP410" s="199"/>
      <c r="BQ410" s="199"/>
      <c r="BR410" s="199"/>
      <c r="BS410" s="199"/>
      <c r="BT410" s="199"/>
      <c r="BU410" s="199"/>
      <c r="BV410" s="199"/>
      <c r="BW410" s="199"/>
      <c r="BX410" s="199"/>
      <c r="BY410" s="199"/>
      <c r="BZ410" s="199"/>
      <c r="CA410" s="199"/>
      <c r="CB410" s="199"/>
      <c r="CC410" s="199"/>
      <c r="CD410" s="199"/>
    </row>
    <row r="411" spans="3:82">
      <c r="C411" s="198"/>
      <c r="D411" s="198"/>
      <c r="E411" s="198"/>
      <c r="F411" s="198"/>
      <c r="G411" s="198"/>
      <c r="H411" s="198"/>
      <c r="I411" s="198"/>
      <c r="J411" s="198"/>
      <c r="K411" s="198"/>
      <c r="L411" s="198"/>
      <c r="M411" s="198"/>
      <c r="N411" s="198"/>
      <c r="O411" s="198"/>
      <c r="P411" s="198"/>
      <c r="Q411" s="198"/>
      <c r="R411" s="199"/>
      <c r="S411" s="199"/>
      <c r="T411" s="199"/>
      <c r="U411" s="199"/>
      <c r="V411" s="199"/>
      <c r="W411" s="199"/>
      <c r="X411" s="199"/>
      <c r="Y411" s="199"/>
      <c r="Z411" s="199"/>
      <c r="AA411" s="199"/>
      <c r="AB411" s="199"/>
      <c r="AC411" s="199"/>
      <c r="AD411" s="199"/>
      <c r="AE411" s="199"/>
      <c r="AF411" s="199"/>
      <c r="AG411" s="199"/>
      <c r="AH411" s="199"/>
      <c r="AI411" s="199"/>
      <c r="AJ411" s="199"/>
      <c r="AK411" s="199"/>
      <c r="AL411" s="199"/>
      <c r="AM411" s="199"/>
      <c r="AN411" s="199"/>
      <c r="AO411" s="199"/>
      <c r="AP411" s="199"/>
      <c r="AQ411" s="199"/>
      <c r="AR411" s="199"/>
      <c r="AS411" s="199"/>
      <c r="AT411" s="199"/>
      <c r="AU411" s="199"/>
      <c r="AV411" s="199"/>
      <c r="AW411" s="199"/>
      <c r="AX411" s="199"/>
      <c r="AY411" s="199"/>
      <c r="AZ411" s="199"/>
      <c r="BA411" s="199"/>
      <c r="BB411" s="199"/>
      <c r="BC411" s="199"/>
      <c r="BD411" s="199"/>
      <c r="BE411" s="199"/>
      <c r="BF411" s="199"/>
      <c r="BG411" s="199"/>
      <c r="BH411" s="199"/>
      <c r="BI411" s="199"/>
      <c r="BJ411" s="199"/>
      <c r="BK411" s="199"/>
      <c r="BL411" s="199"/>
      <c r="BM411" s="199"/>
      <c r="BN411" s="199"/>
      <c r="BO411" s="199"/>
      <c r="BP411" s="199"/>
      <c r="BQ411" s="199"/>
      <c r="BR411" s="199"/>
      <c r="BS411" s="199"/>
      <c r="BT411" s="199"/>
      <c r="BU411" s="199"/>
      <c r="BV411" s="199"/>
      <c r="BW411" s="199"/>
      <c r="BX411" s="199"/>
      <c r="BY411" s="199"/>
      <c r="BZ411" s="199"/>
      <c r="CA411" s="199"/>
      <c r="CB411" s="199"/>
      <c r="CC411" s="199"/>
      <c r="CD411" s="199"/>
    </row>
    <row r="412" spans="3:82">
      <c r="C412" s="198"/>
      <c r="D412" s="198"/>
      <c r="E412" s="198"/>
      <c r="F412" s="198"/>
      <c r="G412" s="198"/>
      <c r="H412" s="198"/>
      <c r="I412" s="198"/>
      <c r="J412" s="198"/>
      <c r="K412" s="198"/>
      <c r="L412" s="198"/>
      <c r="M412" s="198"/>
      <c r="N412" s="198"/>
      <c r="O412" s="198"/>
      <c r="P412" s="198"/>
      <c r="Q412" s="198"/>
      <c r="R412" s="199"/>
      <c r="S412" s="199"/>
      <c r="T412" s="199"/>
      <c r="U412" s="199"/>
      <c r="V412" s="199"/>
      <c r="W412" s="199"/>
      <c r="X412" s="199"/>
      <c r="Y412" s="199"/>
      <c r="Z412" s="199"/>
      <c r="AA412" s="199"/>
      <c r="AB412" s="199"/>
      <c r="AC412" s="199"/>
      <c r="AD412" s="199"/>
      <c r="AE412" s="199"/>
      <c r="AF412" s="199"/>
      <c r="AG412" s="199"/>
      <c r="AH412" s="199"/>
      <c r="AI412" s="199"/>
      <c r="AJ412" s="199"/>
      <c r="AK412" s="199"/>
      <c r="AL412" s="199"/>
      <c r="AM412" s="199"/>
      <c r="AN412" s="199"/>
      <c r="AO412" s="199"/>
      <c r="AP412" s="199"/>
      <c r="AQ412" s="199"/>
      <c r="AR412" s="199"/>
      <c r="AS412" s="199"/>
      <c r="AT412" s="199"/>
      <c r="AU412" s="199"/>
      <c r="AV412" s="199"/>
      <c r="AW412" s="199"/>
      <c r="AX412" s="199"/>
      <c r="AY412" s="199"/>
      <c r="AZ412" s="199"/>
      <c r="BA412" s="199"/>
      <c r="BB412" s="199"/>
      <c r="BC412" s="199"/>
      <c r="BD412" s="199"/>
      <c r="BE412" s="199"/>
      <c r="BF412" s="199"/>
      <c r="BG412" s="199"/>
      <c r="BH412" s="199"/>
      <c r="BI412" s="199"/>
      <c r="BJ412" s="199"/>
      <c r="BK412" s="199"/>
      <c r="BL412" s="199"/>
      <c r="BM412" s="199"/>
      <c r="BN412" s="199"/>
      <c r="BO412" s="199"/>
      <c r="BP412" s="199"/>
      <c r="BQ412" s="199"/>
      <c r="BR412" s="199"/>
      <c r="BS412" s="199"/>
      <c r="BT412" s="199"/>
      <c r="BU412" s="199"/>
      <c r="BV412" s="199"/>
      <c r="BW412" s="199"/>
      <c r="BX412" s="199"/>
      <c r="BY412" s="199"/>
      <c r="BZ412" s="199"/>
      <c r="CA412" s="199"/>
      <c r="CB412" s="199"/>
      <c r="CC412" s="199"/>
      <c r="CD412" s="199"/>
    </row>
    <row r="413" spans="3:82">
      <c r="C413" s="198"/>
      <c r="D413" s="198"/>
      <c r="E413" s="198"/>
      <c r="F413" s="198"/>
      <c r="G413" s="198"/>
      <c r="H413" s="198"/>
      <c r="I413" s="198"/>
      <c r="J413" s="198"/>
      <c r="K413" s="198"/>
      <c r="L413" s="198"/>
      <c r="M413" s="198"/>
      <c r="N413" s="198"/>
      <c r="O413" s="198"/>
      <c r="P413" s="198"/>
      <c r="Q413" s="198"/>
      <c r="R413" s="199"/>
      <c r="S413" s="199"/>
      <c r="T413" s="199"/>
      <c r="U413" s="199"/>
      <c r="V413" s="199"/>
      <c r="W413" s="199"/>
      <c r="X413" s="199"/>
      <c r="Y413" s="199"/>
      <c r="Z413" s="199"/>
      <c r="AA413" s="199"/>
      <c r="AB413" s="199"/>
      <c r="AC413" s="199"/>
      <c r="AD413" s="199"/>
      <c r="AE413" s="199"/>
      <c r="AF413" s="199"/>
      <c r="AG413" s="199"/>
      <c r="AH413" s="199"/>
      <c r="AI413" s="199"/>
      <c r="AJ413" s="199"/>
      <c r="AK413" s="199"/>
      <c r="AL413" s="199"/>
      <c r="AM413" s="199"/>
      <c r="AN413" s="199"/>
      <c r="AO413" s="199"/>
      <c r="AP413" s="199"/>
      <c r="AQ413" s="199"/>
      <c r="AR413" s="199"/>
      <c r="AS413" s="199"/>
      <c r="AT413" s="199"/>
      <c r="AU413" s="199"/>
      <c r="AV413" s="199"/>
      <c r="AW413" s="199"/>
      <c r="AX413" s="199"/>
      <c r="AY413" s="199"/>
      <c r="AZ413" s="199"/>
      <c r="BA413" s="199"/>
      <c r="BB413" s="199"/>
      <c r="BC413" s="199"/>
      <c r="BD413" s="199"/>
      <c r="BE413" s="199"/>
      <c r="BF413" s="199"/>
      <c r="BG413" s="199"/>
      <c r="BH413" s="199"/>
      <c r="BI413" s="199"/>
      <c r="BJ413" s="199"/>
      <c r="BK413" s="199"/>
      <c r="BL413" s="199"/>
      <c r="BM413" s="199"/>
      <c r="BN413" s="199"/>
      <c r="BO413" s="199"/>
      <c r="BP413" s="199"/>
      <c r="BQ413" s="199"/>
      <c r="BR413" s="199"/>
      <c r="BS413" s="199"/>
      <c r="BT413" s="199"/>
      <c r="BU413" s="199"/>
      <c r="BV413" s="199"/>
      <c r="BW413" s="199"/>
      <c r="BX413" s="199"/>
      <c r="BY413" s="199"/>
      <c r="BZ413" s="199"/>
      <c r="CA413" s="199"/>
      <c r="CB413" s="199"/>
      <c r="CC413" s="199"/>
      <c r="CD413" s="199"/>
    </row>
    <row r="414" spans="3:82">
      <c r="C414" s="198"/>
      <c r="D414" s="198"/>
      <c r="E414" s="198"/>
      <c r="F414" s="198"/>
      <c r="G414" s="198"/>
      <c r="H414" s="198"/>
      <c r="I414" s="198"/>
      <c r="J414" s="198"/>
      <c r="K414" s="198"/>
      <c r="L414" s="198"/>
      <c r="M414" s="198"/>
      <c r="N414" s="198"/>
      <c r="O414" s="198"/>
      <c r="P414" s="198"/>
      <c r="Q414" s="198"/>
      <c r="R414" s="199"/>
      <c r="S414" s="199"/>
      <c r="T414" s="199"/>
      <c r="U414" s="199"/>
      <c r="V414" s="199"/>
      <c r="W414" s="199"/>
      <c r="X414" s="199"/>
      <c r="Y414" s="199"/>
      <c r="Z414" s="199"/>
      <c r="AA414" s="199"/>
      <c r="AB414" s="199"/>
      <c r="AC414" s="199"/>
      <c r="AD414" s="199"/>
      <c r="AE414" s="199"/>
      <c r="AF414" s="199"/>
      <c r="AG414" s="199"/>
      <c r="AH414" s="199"/>
      <c r="AI414" s="199"/>
      <c r="AJ414" s="199"/>
      <c r="AK414" s="199"/>
      <c r="AL414" s="199"/>
      <c r="AM414" s="199"/>
      <c r="AN414" s="199"/>
      <c r="AO414" s="199"/>
      <c r="AP414" s="199"/>
      <c r="AQ414" s="199"/>
      <c r="AR414" s="199"/>
      <c r="AS414" s="199"/>
      <c r="AT414" s="199"/>
      <c r="AU414" s="199"/>
      <c r="AV414" s="199"/>
      <c r="AW414" s="199"/>
      <c r="AX414" s="199"/>
      <c r="AY414" s="199"/>
      <c r="AZ414" s="199"/>
      <c r="BA414" s="199"/>
      <c r="BB414" s="199"/>
      <c r="BC414" s="199"/>
      <c r="BD414" s="199"/>
      <c r="BE414" s="199"/>
      <c r="BF414" s="199"/>
      <c r="BG414" s="199"/>
      <c r="BH414" s="199"/>
      <c r="BI414" s="199"/>
      <c r="BJ414" s="199"/>
      <c r="BK414" s="199"/>
      <c r="BL414" s="199"/>
      <c r="BM414" s="199"/>
      <c r="BN414" s="199"/>
      <c r="BO414" s="199"/>
      <c r="BP414" s="199"/>
      <c r="BQ414" s="199"/>
      <c r="BR414" s="199"/>
      <c r="BS414" s="199"/>
      <c r="BT414" s="199"/>
      <c r="BU414" s="199"/>
      <c r="BV414" s="199"/>
      <c r="BW414" s="199"/>
      <c r="BX414" s="199"/>
      <c r="BY414" s="199"/>
      <c r="BZ414" s="199"/>
      <c r="CA414" s="199"/>
      <c r="CB414" s="199"/>
      <c r="CC414" s="199"/>
      <c r="CD414" s="199"/>
    </row>
    <row r="415" spans="3:82">
      <c r="C415" s="198"/>
      <c r="D415" s="198"/>
      <c r="E415" s="198"/>
      <c r="F415" s="198"/>
      <c r="G415" s="198"/>
      <c r="H415" s="198"/>
      <c r="I415" s="198"/>
      <c r="J415" s="198"/>
      <c r="K415" s="198"/>
      <c r="L415" s="198"/>
      <c r="M415" s="198"/>
      <c r="N415" s="198"/>
      <c r="O415" s="198"/>
      <c r="P415" s="198"/>
      <c r="Q415" s="198"/>
      <c r="R415" s="199"/>
      <c r="S415" s="199"/>
      <c r="T415" s="199"/>
      <c r="U415" s="199"/>
      <c r="V415" s="199"/>
      <c r="W415" s="199"/>
      <c r="X415" s="199"/>
      <c r="Y415" s="199"/>
      <c r="Z415" s="199"/>
      <c r="AA415" s="199"/>
      <c r="AB415" s="199"/>
      <c r="AC415" s="199"/>
      <c r="AD415" s="199"/>
      <c r="AE415" s="199"/>
      <c r="AF415" s="199"/>
      <c r="AG415" s="199"/>
      <c r="AH415" s="199"/>
      <c r="AI415" s="199"/>
      <c r="AJ415" s="199"/>
      <c r="AK415" s="199"/>
      <c r="AL415" s="199"/>
      <c r="AM415" s="199"/>
      <c r="AN415" s="199"/>
      <c r="AO415" s="199"/>
      <c r="AP415" s="199"/>
      <c r="AQ415" s="199"/>
      <c r="AR415" s="199"/>
      <c r="AS415" s="199"/>
      <c r="AT415" s="199"/>
      <c r="AU415" s="199"/>
      <c r="AV415" s="199"/>
      <c r="AW415" s="199"/>
      <c r="AX415" s="199"/>
      <c r="AY415" s="199"/>
      <c r="AZ415" s="199"/>
      <c r="BA415" s="199"/>
      <c r="BB415" s="199"/>
      <c r="BC415" s="199"/>
      <c r="BD415" s="199"/>
      <c r="BE415" s="199"/>
      <c r="BF415" s="199"/>
      <c r="BG415" s="199"/>
      <c r="BH415" s="199"/>
      <c r="BI415" s="199"/>
      <c r="BJ415" s="199"/>
      <c r="BK415" s="199"/>
      <c r="BL415" s="199"/>
      <c r="BM415" s="199"/>
      <c r="BN415" s="199"/>
      <c r="BO415" s="199"/>
      <c r="BP415" s="199"/>
      <c r="BQ415" s="199"/>
      <c r="BR415" s="199"/>
      <c r="BS415" s="199"/>
      <c r="BT415" s="199"/>
      <c r="BU415" s="199"/>
      <c r="BV415" s="199"/>
      <c r="BW415" s="199"/>
      <c r="BX415" s="199"/>
      <c r="BY415" s="199"/>
      <c r="BZ415" s="199"/>
      <c r="CA415" s="199"/>
      <c r="CB415" s="199"/>
      <c r="CC415" s="199"/>
      <c r="CD415" s="199"/>
    </row>
    <row r="416" spans="3:82">
      <c r="C416" s="198"/>
      <c r="D416" s="198"/>
      <c r="E416" s="198"/>
      <c r="F416" s="198"/>
      <c r="G416" s="198"/>
      <c r="H416" s="198"/>
      <c r="I416" s="198"/>
      <c r="J416" s="198"/>
      <c r="K416" s="198"/>
      <c r="L416" s="198"/>
      <c r="M416" s="198"/>
      <c r="N416" s="198"/>
      <c r="O416" s="198"/>
      <c r="P416" s="198"/>
      <c r="Q416" s="198"/>
      <c r="R416" s="199"/>
      <c r="S416" s="199"/>
      <c r="T416" s="199"/>
      <c r="U416" s="199"/>
      <c r="V416" s="199"/>
      <c r="W416" s="199"/>
      <c r="X416" s="199"/>
      <c r="Y416" s="199"/>
      <c r="Z416" s="199"/>
      <c r="AA416" s="199"/>
      <c r="AB416" s="199"/>
      <c r="AC416" s="199"/>
      <c r="AD416" s="199"/>
      <c r="AE416" s="199"/>
      <c r="AF416" s="199"/>
      <c r="AG416" s="199"/>
      <c r="AH416" s="199"/>
      <c r="AI416" s="199"/>
      <c r="AJ416" s="199"/>
      <c r="AK416" s="199"/>
      <c r="AL416" s="199"/>
      <c r="AM416" s="199"/>
      <c r="AN416" s="199"/>
      <c r="AO416" s="199"/>
      <c r="AP416" s="199"/>
      <c r="AQ416" s="199"/>
      <c r="AR416" s="199"/>
      <c r="AS416" s="199"/>
      <c r="AT416" s="199"/>
      <c r="AU416" s="199"/>
      <c r="AV416" s="199"/>
      <c r="AW416" s="199"/>
      <c r="AX416" s="199"/>
      <c r="AY416" s="199"/>
      <c r="AZ416" s="199"/>
      <c r="BA416" s="199"/>
      <c r="BB416" s="199"/>
      <c r="BC416" s="199"/>
      <c r="BD416" s="199"/>
      <c r="BE416" s="199"/>
      <c r="BF416" s="199"/>
      <c r="BG416" s="199"/>
      <c r="BH416" s="199"/>
      <c r="BI416" s="199"/>
      <c r="BJ416" s="199"/>
      <c r="BK416" s="199"/>
      <c r="BL416" s="199"/>
      <c r="BM416" s="199"/>
      <c r="BN416" s="199"/>
      <c r="BO416" s="199"/>
      <c r="BP416" s="199"/>
      <c r="BQ416" s="199"/>
      <c r="BR416" s="199"/>
      <c r="BS416" s="199"/>
      <c r="BT416" s="199"/>
      <c r="BU416" s="199"/>
      <c r="BV416" s="199"/>
      <c r="BW416" s="199"/>
      <c r="BX416" s="199"/>
      <c r="BY416" s="199"/>
      <c r="BZ416" s="199"/>
      <c r="CA416" s="199"/>
      <c r="CB416" s="199"/>
      <c r="CC416" s="199"/>
      <c r="CD416" s="199"/>
    </row>
    <row r="417" spans="3:82">
      <c r="C417" s="198"/>
      <c r="D417" s="198"/>
      <c r="E417" s="198"/>
      <c r="F417" s="198"/>
      <c r="G417" s="198"/>
      <c r="H417" s="198"/>
      <c r="I417" s="198"/>
      <c r="J417" s="198"/>
      <c r="K417" s="198"/>
      <c r="L417" s="198"/>
      <c r="M417" s="198"/>
      <c r="N417" s="198"/>
      <c r="O417" s="198"/>
      <c r="P417" s="198"/>
      <c r="Q417" s="198"/>
      <c r="R417" s="199"/>
      <c r="S417" s="199"/>
      <c r="T417" s="199"/>
      <c r="U417" s="199"/>
      <c r="V417" s="199"/>
      <c r="W417" s="199"/>
      <c r="X417" s="199"/>
      <c r="Y417" s="199"/>
      <c r="Z417" s="199"/>
      <c r="AA417" s="199"/>
      <c r="AB417" s="199"/>
      <c r="AC417" s="199"/>
      <c r="AD417" s="199"/>
      <c r="AE417" s="199"/>
      <c r="AF417" s="199"/>
      <c r="AG417" s="199"/>
      <c r="AH417" s="199"/>
      <c r="AI417" s="199"/>
      <c r="AJ417" s="199"/>
      <c r="AK417" s="199"/>
      <c r="AL417" s="199"/>
      <c r="AM417" s="199"/>
      <c r="AN417" s="199"/>
      <c r="AO417" s="199"/>
      <c r="AP417" s="199"/>
      <c r="AQ417" s="199"/>
      <c r="AR417" s="199"/>
      <c r="AS417" s="199"/>
      <c r="AT417" s="199"/>
      <c r="AU417" s="199"/>
      <c r="AV417" s="199"/>
      <c r="AW417" s="199"/>
      <c r="AX417" s="199"/>
      <c r="AY417" s="199"/>
      <c r="AZ417" s="199"/>
      <c r="BA417" s="199"/>
      <c r="BB417" s="199"/>
      <c r="BC417" s="199"/>
      <c r="BD417" s="199"/>
      <c r="BE417" s="199"/>
      <c r="BF417" s="199"/>
      <c r="BG417" s="199"/>
      <c r="BH417" s="199"/>
      <c r="BI417" s="199"/>
      <c r="BJ417" s="199"/>
      <c r="BK417" s="199"/>
      <c r="BL417" s="199"/>
      <c r="BM417" s="199"/>
      <c r="BN417" s="199"/>
      <c r="BO417" s="199"/>
      <c r="BP417" s="199"/>
      <c r="BQ417" s="199"/>
      <c r="BR417" s="199"/>
      <c r="BS417" s="199"/>
      <c r="BT417" s="199"/>
      <c r="BU417" s="199"/>
      <c r="BV417" s="199"/>
      <c r="BW417" s="199"/>
      <c r="BX417" s="199"/>
      <c r="BY417" s="199"/>
      <c r="BZ417" s="199"/>
      <c r="CA417" s="199"/>
      <c r="CB417" s="199"/>
      <c r="CC417" s="199"/>
      <c r="CD417" s="199"/>
    </row>
    <row r="418" spans="3:82">
      <c r="C418" s="198"/>
      <c r="D418" s="198"/>
      <c r="E418" s="198"/>
      <c r="F418" s="198"/>
      <c r="G418" s="198"/>
      <c r="H418" s="198"/>
      <c r="I418" s="198"/>
      <c r="J418" s="198"/>
      <c r="K418" s="198"/>
      <c r="L418" s="198"/>
      <c r="M418" s="198"/>
      <c r="N418" s="198"/>
      <c r="O418" s="198"/>
      <c r="P418" s="198"/>
      <c r="Q418" s="198"/>
      <c r="R418" s="199"/>
      <c r="S418" s="199"/>
      <c r="T418" s="199"/>
      <c r="U418" s="199"/>
      <c r="V418" s="199"/>
      <c r="W418" s="199"/>
      <c r="X418" s="199"/>
      <c r="Y418" s="199"/>
      <c r="Z418" s="199"/>
      <c r="AA418" s="199"/>
      <c r="AB418" s="199"/>
      <c r="AC418" s="199"/>
      <c r="AD418" s="199"/>
      <c r="AE418" s="199"/>
      <c r="AF418" s="199"/>
      <c r="AG418" s="199"/>
      <c r="AH418" s="199"/>
      <c r="AI418" s="199"/>
      <c r="AJ418" s="199"/>
      <c r="AK418" s="199"/>
      <c r="AL418" s="199"/>
      <c r="AM418" s="199"/>
      <c r="AN418" s="199"/>
      <c r="AO418" s="199"/>
      <c r="AP418" s="199"/>
      <c r="AQ418" s="199"/>
      <c r="AR418" s="199"/>
      <c r="AS418" s="199"/>
      <c r="AT418" s="199"/>
      <c r="AU418" s="199"/>
      <c r="AV418" s="199"/>
      <c r="AW418" s="199"/>
      <c r="AX418" s="199"/>
      <c r="AY418" s="199"/>
      <c r="AZ418" s="199"/>
      <c r="BA418" s="199"/>
      <c r="BB418" s="199"/>
      <c r="BC418" s="199"/>
      <c r="BD418" s="199"/>
      <c r="BE418" s="199"/>
      <c r="BF418" s="199"/>
      <c r="BG418" s="199"/>
      <c r="BH418" s="199"/>
      <c r="BI418" s="199"/>
      <c r="BJ418" s="199"/>
      <c r="BK418" s="199"/>
      <c r="BL418" s="199"/>
      <c r="BM418" s="199"/>
      <c r="BN418" s="199"/>
      <c r="BO418" s="199"/>
      <c r="BP418" s="199"/>
      <c r="BQ418" s="199"/>
      <c r="BR418" s="199"/>
      <c r="BS418" s="199"/>
      <c r="BT418" s="199"/>
      <c r="BU418" s="199"/>
      <c r="BV418" s="199"/>
      <c r="BW418" s="199"/>
      <c r="BX418" s="199"/>
      <c r="BY418" s="199"/>
      <c r="BZ418" s="199"/>
      <c r="CA418" s="199"/>
      <c r="CB418" s="199"/>
      <c r="CC418" s="199"/>
      <c r="CD418" s="199"/>
    </row>
    <row r="419" spans="3:82">
      <c r="C419" s="198"/>
      <c r="D419" s="198"/>
      <c r="E419" s="198"/>
      <c r="F419" s="198"/>
      <c r="G419" s="198"/>
      <c r="H419" s="198"/>
      <c r="I419" s="198"/>
      <c r="J419" s="198"/>
      <c r="K419" s="198"/>
      <c r="L419" s="198"/>
      <c r="M419" s="198"/>
      <c r="N419" s="198"/>
      <c r="O419" s="198"/>
      <c r="P419" s="198"/>
      <c r="Q419" s="198"/>
      <c r="R419" s="199"/>
      <c r="S419" s="199"/>
      <c r="T419" s="199"/>
      <c r="U419" s="199"/>
      <c r="V419" s="199"/>
      <c r="W419" s="199"/>
      <c r="X419" s="199"/>
      <c r="Y419" s="199"/>
      <c r="Z419" s="199"/>
      <c r="AA419" s="199"/>
      <c r="AB419" s="199"/>
      <c r="AC419" s="199"/>
      <c r="AD419" s="199"/>
      <c r="AE419" s="199"/>
      <c r="AF419" s="199"/>
      <c r="AG419" s="199"/>
      <c r="AH419" s="199"/>
      <c r="AI419" s="199"/>
      <c r="AJ419" s="199"/>
      <c r="AK419" s="199"/>
      <c r="AL419" s="199"/>
      <c r="AM419" s="199"/>
      <c r="AN419" s="199"/>
      <c r="AO419" s="199"/>
      <c r="AP419" s="199"/>
      <c r="AQ419" s="199"/>
      <c r="AR419" s="199"/>
      <c r="AS419" s="199"/>
      <c r="AT419" s="199"/>
      <c r="AU419" s="199"/>
      <c r="AV419" s="199"/>
      <c r="AW419" s="199"/>
      <c r="AX419" s="199"/>
      <c r="AY419" s="199"/>
      <c r="AZ419" s="199"/>
      <c r="BA419" s="199"/>
      <c r="BB419" s="199"/>
      <c r="BC419" s="199"/>
      <c r="BD419" s="199"/>
      <c r="BE419" s="199"/>
      <c r="BF419" s="199"/>
      <c r="BG419" s="199"/>
      <c r="BH419" s="199"/>
      <c r="BI419" s="199"/>
      <c r="BJ419" s="199"/>
      <c r="BK419" s="199"/>
      <c r="BL419" s="199"/>
      <c r="BM419" s="199"/>
      <c r="BN419" s="199"/>
      <c r="BO419" s="199"/>
      <c r="BP419" s="199"/>
      <c r="BQ419" s="199"/>
      <c r="BR419" s="199"/>
      <c r="BS419" s="199"/>
      <c r="BT419" s="199"/>
      <c r="BU419" s="199"/>
      <c r="BV419" s="199"/>
      <c r="BW419" s="199"/>
      <c r="BX419" s="199"/>
      <c r="BY419" s="199"/>
      <c r="BZ419" s="199"/>
      <c r="CA419" s="199"/>
      <c r="CB419" s="199"/>
      <c r="CC419" s="199"/>
      <c r="CD419" s="199"/>
    </row>
    <row r="420" spans="3:82">
      <c r="C420" s="198"/>
      <c r="D420" s="198"/>
      <c r="E420" s="198"/>
      <c r="F420" s="198"/>
      <c r="G420" s="198"/>
      <c r="H420" s="198"/>
      <c r="I420" s="198"/>
      <c r="J420" s="198"/>
      <c r="K420" s="198"/>
      <c r="L420" s="198"/>
      <c r="M420" s="198"/>
      <c r="N420" s="198"/>
      <c r="O420" s="198"/>
      <c r="P420" s="198"/>
      <c r="Q420" s="198"/>
      <c r="R420" s="199"/>
      <c r="S420" s="199"/>
      <c r="T420" s="199"/>
      <c r="U420" s="199"/>
      <c r="V420" s="199"/>
      <c r="W420" s="199"/>
      <c r="X420" s="199"/>
      <c r="Y420" s="199"/>
      <c r="Z420" s="199"/>
      <c r="AA420" s="199"/>
      <c r="AB420" s="199"/>
      <c r="AC420" s="199"/>
      <c r="AD420" s="199"/>
      <c r="AE420" s="199"/>
      <c r="AF420" s="199"/>
      <c r="AG420" s="199"/>
      <c r="AH420" s="199"/>
      <c r="AI420" s="199"/>
      <c r="AJ420" s="199"/>
      <c r="AK420" s="199"/>
      <c r="AL420" s="199"/>
      <c r="AM420" s="199"/>
      <c r="AN420" s="199"/>
      <c r="AO420" s="199"/>
      <c r="AP420" s="199"/>
      <c r="AQ420" s="199"/>
      <c r="AR420" s="199"/>
      <c r="AS420" s="199"/>
      <c r="AT420" s="199"/>
      <c r="AU420" s="199"/>
      <c r="AV420" s="199"/>
      <c r="AW420" s="199"/>
      <c r="AX420" s="199"/>
      <c r="AY420" s="199"/>
      <c r="AZ420" s="199"/>
      <c r="BA420" s="199"/>
      <c r="BB420" s="199"/>
      <c r="BC420" s="199"/>
      <c r="BD420" s="199"/>
      <c r="BE420" s="199"/>
      <c r="BF420" s="199"/>
      <c r="BG420" s="199"/>
      <c r="BH420" s="199"/>
      <c r="BI420" s="199"/>
      <c r="BJ420" s="199"/>
      <c r="BK420" s="199"/>
      <c r="BL420" s="199"/>
      <c r="BM420" s="199"/>
      <c r="BN420" s="199"/>
      <c r="BO420" s="199"/>
      <c r="BP420" s="199"/>
      <c r="BQ420" s="199"/>
      <c r="BR420" s="199"/>
      <c r="BS420" s="199"/>
      <c r="BT420" s="199"/>
      <c r="BU420" s="199"/>
      <c r="BV420" s="199"/>
      <c r="BW420" s="199"/>
      <c r="BX420" s="199"/>
      <c r="BY420" s="199"/>
      <c r="BZ420" s="199"/>
      <c r="CA420" s="199"/>
      <c r="CB420" s="199"/>
      <c r="CC420" s="199"/>
      <c r="CD420" s="199"/>
    </row>
    <row r="421" spans="3:82">
      <c r="C421" s="198"/>
      <c r="D421" s="198"/>
      <c r="E421" s="198"/>
      <c r="F421" s="198"/>
      <c r="G421" s="198"/>
      <c r="H421" s="198"/>
      <c r="I421" s="198"/>
      <c r="J421" s="198"/>
      <c r="K421" s="198"/>
      <c r="L421" s="198"/>
      <c r="M421" s="198"/>
      <c r="N421" s="198"/>
      <c r="O421" s="198"/>
      <c r="P421" s="198"/>
      <c r="Q421" s="198"/>
      <c r="R421" s="199"/>
      <c r="S421" s="199"/>
      <c r="T421" s="199"/>
      <c r="U421" s="199"/>
      <c r="V421" s="199"/>
      <c r="W421" s="199"/>
      <c r="X421" s="199"/>
      <c r="Y421" s="199"/>
      <c r="Z421" s="199"/>
      <c r="AA421" s="199"/>
      <c r="AB421" s="199"/>
      <c r="AC421" s="199"/>
      <c r="AD421" s="199"/>
      <c r="AE421" s="199"/>
      <c r="AF421" s="199"/>
      <c r="AG421" s="199"/>
      <c r="AH421" s="199"/>
      <c r="AI421" s="199"/>
      <c r="AJ421" s="199"/>
      <c r="AK421" s="199"/>
      <c r="AL421" s="199"/>
      <c r="AM421" s="199"/>
      <c r="AN421" s="199"/>
      <c r="AO421" s="199"/>
      <c r="AP421" s="199"/>
      <c r="AQ421" s="199"/>
      <c r="AR421" s="199"/>
      <c r="AS421" s="199"/>
      <c r="AT421" s="199"/>
      <c r="AU421" s="199"/>
      <c r="AV421" s="199"/>
      <c r="AW421" s="199"/>
      <c r="AX421" s="199"/>
      <c r="AY421" s="199"/>
      <c r="AZ421" s="199"/>
      <c r="BA421" s="199"/>
      <c r="BB421" s="199"/>
      <c r="BC421" s="199"/>
      <c r="BD421" s="199"/>
      <c r="BE421" s="199"/>
      <c r="BF421" s="199"/>
      <c r="BG421" s="199"/>
      <c r="BH421" s="199"/>
      <c r="BI421" s="199"/>
      <c r="BJ421" s="199"/>
      <c r="BK421" s="199"/>
      <c r="BL421" s="199"/>
      <c r="BM421" s="199"/>
      <c r="BN421" s="199"/>
      <c r="BO421" s="199"/>
      <c r="BP421" s="199"/>
      <c r="BQ421" s="199"/>
      <c r="BR421" s="199"/>
      <c r="BS421" s="199"/>
      <c r="BT421" s="199"/>
      <c r="BU421" s="199"/>
      <c r="BV421" s="199"/>
      <c r="BW421" s="199"/>
      <c r="BX421" s="199"/>
      <c r="BY421" s="199"/>
      <c r="BZ421" s="199"/>
      <c r="CA421" s="199"/>
      <c r="CB421" s="199"/>
      <c r="CC421" s="199"/>
      <c r="CD421" s="199"/>
    </row>
    <row r="422" spans="3:82">
      <c r="C422" s="198"/>
      <c r="D422" s="198"/>
      <c r="E422" s="198"/>
      <c r="F422" s="198"/>
      <c r="G422" s="198"/>
      <c r="H422" s="198"/>
      <c r="I422" s="198"/>
      <c r="J422" s="198"/>
      <c r="K422" s="198"/>
      <c r="L422" s="198"/>
      <c r="M422" s="198"/>
      <c r="N422" s="198"/>
      <c r="O422" s="198"/>
      <c r="P422" s="198"/>
      <c r="Q422" s="198"/>
      <c r="R422" s="199"/>
      <c r="S422" s="199"/>
      <c r="T422" s="199"/>
      <c r="U422" s="199"/>
      <c r="V422" s="199"/>
      <c r="W422" s="199"/>
      <c r="X422" s="199"/>
      <c r="Y422" s="199"/>
      <c r="Z422" s="199"/>
      <c r="AA422" s="199"/>
      <c r="AB422" s="199"/>
      <c r="AC422" s="199"/>
      <c r="AD422" s="199"/>
      <c r="AE422" s="199"/>
      <c r="AF422" s="199"/>
      <c r="AG422" s="199"/>
      <c r="AH422" s="199"/>
      <c r="AI422" s="199"/>
      <c r="AJ422" s="199"/>
      <c r="AK422" s="199"/>
      <c r="AL422" s="199"/>
      <c r="AM422" s="199"/>
      <c r="AN422" s="199"/>
      <c r="AO422" s="199"/>
      <c r="AP422" s="199"/>
      <c r="AQ422" s="199"/>
      <c r="AR422" s="199"/>
      <c r="AS422" s="199"/>
      <c r="AT422" s="199"/>
      <c r="AU422" s="199"/>
      <c r="AV422" s="199"/>
      <c r="AW422" s="199"/>
      <c r="AX422" s="199"/>
      <c r="AY422" s="199"/>
      <c r="AZ422" s="199"/>
      <c r="BA422" s="199"/>
      <c r="BB422" s="199"/>
      <c r="BC422" s="199"/>
      <c r="BD422" s="199"/>
      <c r="BE422" s="199"/>
      <c r="BF422" s="199"/>
      <c r="BG422" s="199"/>
      <c r="BH422" s="199"/>
      <c r="BI422" s="199"/>
      <c r="BJ422" s="199"/>
      <c r="BK422" s="199"/>
      <c r="BL422" s="199"/>
      <c r="BM422" s="199"/>
      <c r="BN422" s="199"/>
      <c r="BO422" s="199"/>
      <c r="BP422" s="199"/>
      <c r="BQ422" s="199"/>
      <c r="BR422" s="199"/>
      <c r="BS422" s="199"/>
      <c r="BT422" s="199"/>
      <c r="BU422" s="199"/>
      <c r="BV422" s="199"/>
      <c r="BW422" s="199"/>
      <c r="BX422" s="199"/>
      <c r="BY422" s="199"/>
      <c r="BZ422" s="199"/>
      <c r="CA422" s="199"/>
      <c r="CB422" s="199"/>
      <c r="CC422" s="199"/>
      <c r="CD422" s="199"/>
    </row>
    <row r="423" spans="3:82">
      <c r="C423" s="198"/>
      <c r="D423" s="198"/>
      <c r="E423" s="198"/>
      <c r="F423" s="198"/>
      <c r="G423" s="198"/>
      <c r="H423" s="198"/>
      <c r="I423" s="198"/>
      <c r="J423" s="198"/>
      <c r="K423" s="198"/>
      <c r="L423" s="198"/>
      <c r="M423" s="198"/>
      <c r="N423" s="198"/>
      <c r="O423" s="198"/>
      <c r="P423" s="198"/>
      <c r="Q423" s="198"/>
      <c r="R423" s="199"/>
      <c r="S423" s="199"/>
      <c r="T423" s="199"/>
      <c r="U423" s="199"/>
      <c r="V423" s="199"/>
      <c r="W423" s="199"/>
      <c r="X423" s="199"/>
      <c r="Y423" s="199"/>
      <c r="Z423" s="199"/>
      <c r="AA423" s="199"/>
      <c r="AB423" s="199"/>
      <c r="AC423" s="199"/>
      <c r="AD423" s="199"/>
      <c r="AE423" s="199"/>
      <c r="AF423" s="199"/>
      <c r="AG423" s="199"/>
      <c r="AH423" s="199"/>
      <c r="AI423" s="199"/>
      <c r="AJ423" s="199"/>
      <c r="AK423" s="199"/>
      <c r="AL423" s="199"/>
      <c r="AM423" s="199"/>
      <c r="AN423" s="199"/>
      <c r="AO423" s="199"/>
      <c r="AP423" s="199"/>
      <c r="AQ423" s="199"/>
      <c r="AR423" s="199"/>
      <c r="AS423" s="199"/>
      <c r="AT423" s="199"/>
      <c r="AU423" s="199"/>
      <c r="AV423" s="199"/>
      <c r="AW423" s="199"/>
      <c r="AX423" s="199"/>
      <c r="AY423" s="199"/>
      <c r="AZ423" s="199"/>
      <c r="BA423" s="199"/>
      <c r="BB423" s="199"/>
      <c r="BC423" s="199"/>
      <c r="BD423" s="199"/>
      <c r="BE423" s="199"/>
      <c r="BF423" s="199"/>
      <c r="BG423" s="199"/>
      <c r="BH423" s="199"/>
      <c r="BI423" s="199"/>
      <c r="BJ423" s="199"/>
      <c r="BK423" s="199"/>
      <c r="BL423" s="199"/>
      <c r="BM423" s="199"/>
      <c r="BN423" s="199"/>
      <c r="BO423" s="199"/>
      <c r="BP423" s="199"/>
      <c r="BQ423" s="199"/>
      <c r="BR423" s="199"/>
      <c r="BS423" s="199"/>
      <c r="BT423" s="199"/>
      <c r="BU423" s="199"/>
      <c r="BV423" s="199"/>
      <c r="BW423" s="199"/>
      <c r="BX423" s="199"/>
      <c r="BY423" s="199"/>
      <c r="BZ423" s="199"/>
      <c r="CA423" s="199"/>
      <c r="CB423" s="199"/>
      <c r="CC423" s="199"/>
      <c r="CD423" s="199"/>
    </row>
    <row r="424" spans="3:82">
      <c r="C424" s="198"/>
      <c r="D424" s="198"/>
      <c r="E424" s="198"/>
      <c r="F424" s="198"/>
      <c r="G424" s="198"/>
      <c r="H424" s="198"/>
      <c r="I424" s="198"/>
      <c r="J424" s="198"/>
      <c r="K424" s="198"/>
      <c r="L424" s="198"/>
      <c r="M424" s="198"/>
      <c r="N424" s="198"/>
      <c r="O424" s="198"/>
      <c r="P424" s="198"/>
      <c r="Q424" s="198"/>
      <c r="R424" s="199"/>
      <c r="S424" s="199"/>
      <c r="T424" s="199"/>
      <c r="U424" s="199"/>
      <c r="V424" s="199"/>
      <c r="W424" s="199"/>
      <c r="X424" s="199"/>
      <c r="Y424" s="199"/>
      <c r="Z424" s="199"/>
      <c r="AA424" s="199"/>
      <c r="AB424" s="199"/>
      <c r="AC424" s="199"/>
      <c r="AD424" s="199"/>
      <c r="AE424" s="199"/>
      <c r="AF424" s="199"/>
      <c r="AG424" s="199"/>
      <c r="AH424" s="199"/>
      <c r="AI424" s="199"/>
      <c r="AJ424" s="199"/>
      <c r="AK424" s="199"/>
      <c r="AL424" s="199"/>
      <c r="AM424" s="199"/>
      <c r="AN424" s="199"/>
      <c r="AO424" s="199"/>
      <c r="AP424" s="199"/>
      <c r="AQ424" s="199"/>
      <c r="AR424" s="199"/>
      <c r="AS424" s="199"/>
      <c r="AT424" s="199"/>
      <c r="AU424" s="199"/>
      <c r="AV424" s="199"/>
      <c r="AW424" s="199"/>
      <c r="AX424" s="199"/>
      <c r="AY424" s="199"/>
      <c r="AZ424" s="199"/>
      <c r="BA424" s="199"/>
      <c r="BB424" s="199"/>
      <c r="BC424" s="199"/>
      <c r="BD424" s="199"/>
      <c r="BE424" s="199"/>
      <c r="BF424" s="199"/>
      <c r="BG424" s="199"/>
      <c r="BH424" s="199"/>
      <c r="BI424" s="199"/>
      <c r="BJ424" s="199"/>
      <c r="BK424" s="199"/>
      <c r="BL424" s="199"/>
      <c r="BM424" s="199"/>
      <c r="BN424" s="199"/>
      <c r="BO424" s="199"/>
      <c r="BP424" s="199"/>
      <c r="BQ424" s="199"/>
      <c r="BR424" s="199"/>
      <c r="BS424" s="199"/>
      <c r="BT424" s="199"/>
      <c r="BU424" s="199"/>
      <c r="BV424" s="199"/>
      <c r="BW424" s="199"/>
      <c r="BX424" s="199"/>
      <c r="BY424" s="199"/>
      <c r="BZ424" s="199"/>
      <c r="CA424" s="199"/>
      <c r="CB424" s="199"/>
      <c r="CC424" s="199"/>
      <c r="CD424" s="199"/>
    </row>
    <row r="425" spans="3:82">
      <c r="C425" s="198"/>
      <c r="D425" s="198"/>
      <c r="E425" s="198"/>
      <c r="F425" s="198"/>
      <c r="G425" s="198"/>
      <c r="H425" s="198"/>
      <c r="I425" s="198"/>
      <c r="J425" s="198"/>
      <c r="K425" s="198"/>
      <c r="L425" s="198"/>
      <c r="M425" s="198"/>
      <c r="N425" s="198"/>
      <c r="O425" s="198"/>
      <c r="P425" s="198"/>
      <c r="Q425" s="198"/>
      <c r="R425" s="199"/>
      <c r="S425" s="199"/>
      <c r="T425" s="199"/>
      <c r="U425" s="199"/>
      <c r="V425" s="199"/>
      <c r="W425" s="199"/>
      <c r="X425" s="199"/>
      <c r="Y425" s="199"/>
      <c r="Z425" s="199"/>
      <c r="AA425" s="199"/>
      <c r="AB425" s="199"/>
      <c r="AC425" s="199"/>
      <c r="AD425" s="199"/>
      <c r="AE425" s="199"/>
      <c r="AF425" s="199"/>
      <c r="AG425" s="199"/>
      <c r="AH425" s="199"/>
      <c r="AI425" s="199"/>
      <c r="AJ425" s="199"/>
      <c r="AK425" s="199"/>
      <c r="AL425" s="199"/>
      <c r="AM425" s="199"/>
      <c r="AN425" s="199"/>
      <c r="AO425" s="199"/>
      <c r="AP425" s="199"/>
      <c r="AQ425" s="199"/>
      <c r="AR425" s="199"/>
      <c r="AS425" s="199"/>
      <c r="AT425" s="199"/>
      <c r="AU425" s="199"/>
      <c r="AV425" s="199"/>
      <c r="AW425" s="199"/>
      <c r="AX425" s="199"/>
      <c r="AY425" s="199"/>
      <c r="AZ425" s="199"/>
      <c r="BA425" s="199"/>
      <c r="BB425" s="199"/>
      <c r="BC425" s="199"/>
      <c r="BD425" s="199"/>
      <c r="BE425" s="199"/>
      <c r="BF425" s="199"/>
      <c r="BG425" s="199"/>
      <c r="BH425" s="199"/>
      <c r="BI425" s="199"/>
      <c r="BJ425" s="199"/>
      <c r="BK425" s="199"/>
      <c r="BL425" s="199"/>
      <c r="BM425" s="199"/>
      <c r="BN425" s="199"/>
      <c r="BO425" s="199"/>
      <c r="BP425" s="199"/>
      <c r="BQ425" s="199"/>
      <c r="BR425" s="199"/>
      <c r="BS425" s="199"/>
      <c r="BT425" s="199"/>
      <c r="BU425" s="199"/>
      <c r="BV425" s="199"/>
      <c r="BW425" s="199"/>
      <c r="BX425" s="199"/>
      <c r="BY425" s="199"/>
      <c r="BZ425" s="199"/>
      <c r="CA425" s="199"/>
      <c r="CB425" s="199"/>
      <c r="CC425" s="199"/>
      <c r="CD425" s="199"/>
    </row>
    <row r="426" spans="3:82">
      <c r="C426" s="198"/>
      <c r="D426" s="198"/>
      <c r="E426" s="198"/>
      <c r="F426" s="198"/>
      <c r="G426" s="198"/>
      <c r="H426" s="198"/>
      <c r="I426" s="198"/>
      <c r="J426" s="198"/>
      <c r="K426" s="198"/>
      <c r="L426" s="198"/>
      <c r="M426" s="198"/>
      <c r="N426" s="198"/>
      <c r="O426" s="198"/>
      <c r="P426" s="198"/>
      <c r="Q426" s="198"/>
      <c r="R426" s="199"/>
      <c r="S426" s="199"/>
      <c r="T426" s="199"/>
      <c r="U426" s="199"/>
      <c r="V426" s="199"/>
      <c r="W426" s="199"/>
      <c r="X426" s="199"/>
      <c r="Y426" s="199"/>
      <c r="Z426" s="199"/>
      <c r="AA426" s="199"/>
      <c r="AB426" s="199"/>
      <c r="AC426" s="199"/>
      <c r="AD426" s="199"/>
      <c r="AE426" s="199"/>
      <c r="AF426" s="199"/>
      <c r="AG426" s="199"/>
      <c r="AH426" s="199"/>
      <c r="AI426" s="199"/>
      <c r="AJ426" s="199"/>
      <c r="AK426" s="199"/>
      <c r="AL426" s="199"/>
      <c r="AM426" s="199"/>
      <c r="AN426" s="199"/>
      <c r="AO426" s="199"/>
      <c r="AP426" s="199"/>
      <c r="AQ426" s="199"/>
      <c r="AR426" s="199"/>
      <c r="AS426" s="199"/>
      <c r="AT426" s="199"/>
      <c r="AU426" s="199"/>
      <c r="AV426" s="199"/>
      <c r="AW426" s="199"/>
      <c r="AX426" s="199"/>
      <c r="AY426" s="199"/>
      <c r="AZ426" s="199"/>
      <c r="BA426" s="199"/>
      <c r="BB426" s="199"/>
      <c r="BC426" s="199"/>
      <c r="BD426" s="199"/>
      <c r="BE426" s="199"/>
      <c r="BF426" s="199"/>
      <c r="BG426" s="199"/>
      <c r="BH426" s="199"/>
      <c r="BI426" s="199"/>
      <c r="BJ426" s="199"/>
      <c r="BK426" s="199"/>
      <c r="BL426" s="199"/>
      <c r="BM426" s="199"/>
      <c r="BN426" s="199"/>
      <c r="BO426" s="199"/>
      <c r="BP426" s="199"/>
      <c r="BQ426" s="199"/>
      <c r="BR426" s="199"/>
      <c r="BS426" s="199"/>
      <c r="BT426" s="199"/>
      <c r="BU426" s="199"/>
      <c r="BV426" s="199"/>
      <c r="BW426" s="199"/>
      <c r="BX426" s="199"/>
      <c r="BY426" s="199"/>
      <c r="BZ426" s="199"/>
      <c r="CA426" s="199"/>
      <c r="CB426" s="199"/>
      <c r="CC426" s="199"/>
      <c r="CD426" s="199"/>
    </row>
    <row r="427" spans="3:82">
      <c r="C427" s="198"/>
      <c r="H427" s="198"/>
      <c r="I427" s="198"/>
      <c r="J427" s="198"/>
      <c r="K427" s="198"/>
      <c r="L427" s="198"/>
      <c r="M427" s="198"/>
      <c r="N427" s="198"/>
      <c r="O427" s="198"/>
      <c r="P427" s="198"/>
      <c r="Q427" s="198"/>
      <c r="R427" s="199"/>
      <c r="S427" s="199"/>
      <c r="T427" s="199"/>
      <c r="U427" s="199"/>
      <c r="V427" s="199"/>
      <c r="W427" s="199"/>
      <c r="X427" s="199"/>
      <c r="Y427" s="199"/>
      <c r="Z427" s="199"/>
      <c r="AA427" s="199"/>
      <c r="AB427" s="199"/>
      <c r="AC427" s="199"/>
      <c r="AD427" s="199"/>
      <c r="AE427" s="199"/>
      <c r="AF427" s="199"/>
      <c r="AG427" s="199"/>
      <c r="AH427" s="199"/>
      <c r="AI427" s="199"/>
      <c r="AJ427" s="199"/>
      <c r="AK427" s="199"/>
      <c r="AL427" s="199"/>
      <c r="AM427" s="199"/>
      <c r="AN427" s="199"/>
      <c r="AO427" s="199"/>
      <c r="AP427" s="199"/>
      <c r="AQ427" s="199"/>
      <c r="AR427" s="199"/>
      <c r="AS427" s="199"/>
      <c r="AT427" s="199"/>
      <c r="AU427" s="199"/>
      <c r="AV427" s="199"/>
      <c r="AW427" s="199"/>
      <c r="AX427" s="199"/>
      <c r="AY427" s="199"/>
      <c r="AZ427" s="199"/>
      <c r="BA427" s="199"/>
      <c r="BB427" s="199"/>
      <c r="BC427" s="199"/>
      <c r="BD427" s="199"/>
      <c r="BE427" s="199"/>
      <c r="BF427" s="199"/>
      <c r="BG427" s="199"/>
      <c r="BH427" s="199"/>
      <c r="BI427" s="199"/>
      <c r="BJ427" s="199"/>
      <c r="BK427" s="199"/>
      <c r="BL427" s="199"/>
      <c r="BM427" s="199"/>
      <c r="BN427" s="199"/>
      <c r="BO427" s="199"/>
      <c r="BP427" s="199"/>
      <c r="BQ427" s="199"/>
      <c r="BR427" s="199"/>
      <c r="BS427" s="199"/>
      <c r="BT427" s="199"/>
      <c r="BU427" s="199"/>
      <c r="BV427" s="199"/>
      <c r="BW427" s="199"/>
      <c r="BX427" s="199"/>
      <c r="BY427" s="199"/>
      <c r="BZ427" s="199"/>
      <c r="CA427" s="199"/>
      <c r="CB427" s="199"/>
      <c r="CC427" s="199"/>
      <c r="CD427" s="199"/>
    </row>
    <row r="428" spans="3:82">
      <c r="C428" s="198"/>
      <c r="H428" s="198"/>
      <c r="I428" s="198"/>
      <c r="J428" s="198"/>
      <c r="K428" s="198"/>
      <c r="L428" s="198"/>
      <c r="M428" s="198"/>
      <c r="N428" s="198"/>
      <c r="O428" s="198"/>
      <c r="P428" s="198"/>
      <c r="Q428" s="198"/>
      <c r="R428" s="199"/>
      <c r="S428" s="199"/>
      <c r="T428" s="199"/>
      <c r="U428" s="199"/>
      <c r="V428" s="199"/>
      <c r="W428" s="199"/>
      <c r="X428" s="199"/>
      <c r="Y428" s="199"/>
      <c r="Z428" s="199"/>
      <c r="AA428" s="199"/>
      <c r="AB428" s="199"/>
      <c r="AC428" s="199"/>
      <c r="AD428" s="199"/>
      <c r="AE428" s="199"/>
      <c r="AF428" s="199"/>
      <c r="AG428" s="199"/>
      <c r="AH428" s="199"/>
      <c r="AI428" s="199"/>
      <c r="AJ428" s="199"/>
      <c r="AK428" s="199"/>
      <c r="AL428" s="199"/>
      <c r="AM428" s="199"/>
      <c r="AN428" s="199"/>
      <c r="AO428" s="199"/>
      <c r="AP428" s="199"/>
      <c r="AQ428" s="199"/>
      <c r="AR428" s="199"/>
      <c r="AS428" s="199"/>
      <c r="AT428" s="199"/>
      <c r="AU428" s="199"/>
      <c r="AV428" s="199"/>
      <c r="AW428" s="199"/>
      <c r="AX428" s="199"/>
      <c r="AY428" s="199"/>
      <c r="AZ428" s="199"/>
      <c r="BA428" s="199"/>
      <c r="BB428" s="199"/>
      <c r="BC428" s="199"/>
      <c r="BD428" s="199"/>
      <c r="BE428" s="199"/>
      <c r="BF428" s="199"/>
      <c r="BG428" s="199"/>
      <c r="BH428" s="199"/>
      <c r="BI428" s="199"/>
      <c r="BJ428" s="199"/>
      <c r="BK428" s="199"/>
      <c r="BL428" s="199"/>
      <c r="BM428" s="199"/>
      <c r="BN428" s="199"/>
      <c r="BO428" s="199"/>
      <c r="BP428" s="199"/>
      <c r="BQ428" s="199"/>
      <c r="BR428" s="199"/>
      <c r="BS428" s="199"/>
      <c r="BT428" s="199"/>
      <c r="BU428" s="199"/>
      <c r="BV428" s="199"/>
      <c r="BW428" s="199"/>
      <c r="BX428" s="199"/>
      <c r="BY428" s="199"/>
      <c r="BZ428" s="199"/>
      <c r="CA428" s="199"/>
      <c r="CB428" s="199"/>
      <c r="CC428" s="199"/>
      <c r="CD428" s="199"/>
    </row>
    <row r="429" spans="3:82">
      <c r="C429" s="198"/>
      <c r="H429" s="198"/>
      <c r="I429" s="198"/>
      <c r="J429" s="198"/>
      <c r="K429" s="198"/>
      <c r="L429" s="198"/>
      <c r="M429" s="198"/>
      <c r="N429" s="198"/>
      <c r="O429" s="198"/>
      <c r="P429" s="198"/>
      <c r="Q429" s="198"/>
      <c r="R429" s="199"/>
      <c r="S429" s="199"/>
      <c r="T429" s="199"/>
      <c r="U429" s="199"/>
      <c r="V429" s="199"/>
      <c r="W429" s="199"/>
      <c r="X429" s="199"/>
      <c r="Y429" s="199"/>
      <c r="Z429" s="199"/>
      <c r="AA429" s="199"/>
      <c r="AB429" s="199"/>
      <c r="AC429" s="199"/>
      <c r="AD429" s="199"/>
      <c r="AE429" s="199"/>
      <c r="AF429" s="199"/>
      <c r="AG429" s="199"/>
      <c r="AH429" s="199"/>
      <c r="AI429" s="199"/>
      <c r="AJ429" s="199"/>
      <c r="AK429" s="199"/>
      <c r="AL429" s="199"/>
      <c r="AM429" s="199"/>
      <c r="AN429" s="199"/>
      <c r="AO429" s="199"/>
      <c r="AP429" s="199"/>
      <c r="AQ429" s="199"/>
      <c r="AR429" s="199"/>
      <c r="AS429" s="199"/>
      <c r="AT429" s="199"/>
      <c r="AU429" s="199"/>
      <c r="AV429" s="199"/>
      <c r="AW429" s="199"/>
      <c r="AX429" s="199"/>
      <c r="AY429" s="199"/>
      <c r="AZ429" s="199"/>
      <c r="BA429" s="199"/>
      <c r="BB429" s="199"/>
      <c r="BC429" s="199"/>
      <c r="BD429" s="199"/>
      <c r="BE429" s="199"/>
      <c r="BF429" s="199"/>
      <c r="BG429" s="199"/>
      <c r="BH429" s="199"/>
      <c r="BI429" s="199"/>
      <c r="BJ429" s="199"/>
      <c r="BK429" s="199"/>
      <c r="BL429" s="199"/>
      <c r="BM429" s="199"/>
      <c r="BN429" s="199"/>
      <c r="BO429" s="199"/>
      <c r="BP429" s="199"/>
      <c r="BQ429" s="199"/>
      <c r="BR429" s="199"/>
      <c r="BS429" s="199"/>
      <c r="BT429" s="199"/>
      <c r="BU429" s="199"/>
      <c r="BV429" s="199"/>
      <c r="BW429" s="199"/>
      <c r="BX429" s="199"/>
      <c r="BY429" s="199"/>
      <c r="BZ429" s="199"/>
      <c r="CA429" s="199"/>
      <c r="CB429" s="199"/>
      <c r="CC429" s="199"/>
      <c r="CD429" s="199"/>
    </row>
    <row r="430" spans="3:82">
      <c r="C430" s="198"/>
      <c r="H430" s="198"/>
      <c r="I430" s="198"/>
      <c r="J430" s="198"/>
      <c r="K430" s="198"/>
      <c r="L430" s="198"/>
      <c r="M430" s="198"/>
      <c r="N430" s="198"/>
      <c r="O430" s="198"/>
      <c r="P430" s="198"/>
      <c r="Q430" s="198"/>
      <c r="R430" s="199"/>
      <c r="S430" s="199"/>
      <c r="T430" s="199"/>
      <c r="U430" s="199"/>
      <c r="V430" s="199"/>
      <c r="W430" s="199"/>
      <c r="X430" s="199"/>
      <c r="Y430" s="199"/>
      <c r="Z430" s="199"/>
      <c r="AA430" s="199"/>
      <c r="AB430" s="199"/>
      <c r="AC430" s="199"/>
      <c r="AD430" s="199"/>
      <c r="AE430" s="199"/>
      <c r="AF430" s="199"/>
      <c r="AG430" s="199"/>
      <c r="AH430" s="199"/>
      <c r="AI430" s="199"/>
      <c r="AJ430" s="199"/>
      <c r="AK430" s="199"/>
      <c r="AL430" s="199"/>
      <c r="AM430" s="199"/>
      <c r="AN430" s="199"/>
      <c r="AO430" s="199"/>
      <c r="AP430" s="199"/>
      <c r="AQ430" s="199"/>
      <c r="AR430" s="199"/>
      <c r="AS430" s="199"/>
      <c r="AT430" s="199"/>
      <c r="AU430" s="199"/>
      <c r="AV430" s="199"/>
      <c r="AW430" s="199"/>
      <c r="AX430" s="199"/>
      <c r="AY430" s="199"/>
      <c r="AZ430" s="199"/>
      <c r="BA430" s="199"/>
      <c r="BB430" s="199"/>
      <c r="BC430" s="199"/>
      <c r="BD430" s="199"/>
      <c r="BE430" s="199"/>
      <c r="BF430" s="199"/>
      <c r="BG430" s="199"/>
      <c r="BH430" s="199"/>
      <c r="BI430" s="199"/>
      <c r="BJ430" s="199"/>
      <c r="BK430" s="199"/>
      <c r="BL430" s="199"/>
      <c r="BM430" s="199"/>
      <c r="BN430" s="199"/>
      <c r="BO430" s="199"/>
      <c r="BP430" s="199"/>
      <c r="BQ430" s="199"/>
      <c r="BR430" s="199"/>
      <c r="BS430" s="199"/>
      <c r="BT430" s="199"/>
      <c r="BU430" s="199"/>
      <c r="BV430" s="199"/>
      <c r="BW430" s="199"/>
      <c r="BX430" s="199"/>
      <c r="BY430" s="199"/>
      <c r="BZ430" s="199"/>
      <c r="CA430" s="199"/>
      <c r="CB430" s="199"/>
      <c r="CC430" s="199"/>
      <c r="CD430" s="199"/>
    </row>
    <row r="431" spans="3:82">
      <c r="C431" s="198"/>
      <c r="H431" s="198"/>
      <c r="I431" s="198"/>
      <c r="J431" s="198"/>
      <c r="K431" s="198"/>
      <c r="L431" s="198"/>
      <c r="M431" s="198"/>
      <c r="N431" s="198"/>
      <c r="O431" s="198"/>
      <c r="P431" s="198"/>
      <c r="Q431" s="198"/>
      <c r="R431" s="199"/>
      <c r="S431" s="199"/>
      <c r="T431" s="199"/>
      <c r="U431" s="199"/>
      <c r="V431" s="199"/>
      <c r="W431" s="199"/>
      <c r="X431" s="199"/>
      <c r="Y431" s="199"/>
      <c r="Z431" s="199"/>
      <c r="AA431" s="199"/>
      <c r="AB431" s="199"/>
      <c r="AC431" s="199"/>
      <c r="AD431" s="199"/>
      <c r="AE431" s="199"/>
      <c r="AF431" s="199"/>
      <c r="AG431" s="199"/>
      <c r="AH431" s="199"/>
      <c r="AI431" s="199"/>
      <c r="AJ431" s="199"/>
      <c r="AK431" s="199"/>
      <c r="AL431" s="199"/>
      <c r="AM431" s="199"/>
      <c r="AN431" s="199"/>
      <c r="AO431" s="199"/>
      <c r="AP431" s="199"/>
      <c r="AQ431" s="199"/>
      <c r="AR431" s="199"/>
      <c r="AS431" s="199"/>
      <c r="AT431" s="199"/>
      <c r="AU431" s="199"/>
      <c r="AV431" s="199"/>
      <c r="AW431" s="199"/>
      <c r="AX431" s="199"/>
      <c r="AY431" s="199"/>
      <c r="AZ431" s="199"/>
      <c r="BA431" s="199"/>
      <c r="BB431" s="199"/>
      <c r="BC431" s="199"/>
      <c r="BD431" s="199"/>
      <c r="BE431" s="199"/>
      <c r="BF431" s="199"/>
      <c r="BG431" s="199"/>
      <c r="BH431" s="199"/>
      <c r="BI431" s="199"/>
      <c r="BJ431" s="199"/>
      <c r="BK431" s="199"/>
      <c r="BL431" s="199"/>
      <c r="BM431" s="199"/>
      <c r="BN431" s="199"/>
      <c r="BO431" s="199"/>
      <c r="BP431" s="199"/>
      <c r="BQ431" s="199"/>
      <c r="BR431" s="199"/>
      <c r="BS431" s="199"/>
      <c r="BT431" s="199"/>
      <c r="BU431" s="199"/>
      <c r="BV431" s="199"/>
      <c r="BW431" s="199"/>
      <c r="BX431" s="199"/>
      <c r="BY431" s="199"/>
      <c r="BZ431" s="199"/>
      <c r="CA431" s="199"/>
      <c r="CB431" s="199"/>
      <c r="CC431" s="199"/>
      <c r="CD431" s="199"/>
    </row>
    <row r="432" spans="3:82">
      <c r="C432" s="198"/>
      <c r="H432" s="198"/>
      <c r="I432" s="198"/>
      <c r="J432" s="198"/>
      <c r="K432" s="198"/>
      <c r="L432" s="198"/>
      <c r="M432" s="198"/>
      <c r="N432" s="198"/>
      <c r="O432" s="198"/>
      <c r="P432" s="198"/>
      <c r="Q432" s="198"/>
      <c r="R432" s="199"/>
      <c r="S432" s="199"/>
      <c r="T432" s="199"/>
      <c r="U432" s="199"/>
      <c r="V432" s="199"/>
      <c r="W432" s="199"/>
      <c r="X432" s="199"/>
      <c r="Y432" s="199"/>
      <c r="Z432" s="199"/>
      <c r="AA432" s="199"/>
      <c r="AB432" s="199"/>
      <c r="AC432" s="199"/>
      <c r="AD432" s="199"/>
      <c r="AE432" s="199"/>
      <c r="AF432" s="199"/>
      <c r="AG432" s="199"/>
      <c r="AH432" s="199"/>
      <c r="AI432" s="199"/>
      <c r="AJ432" s="199"/>
      <c r="AK432" s="199"/>
      <c r="AL432" s="199"/>
      <c r="AM432" s="199"/>
      <c r="AN432" s="199"/>
      <c r="AO432" s="199"/>
      <c r="AP432" s="199"/>
      <c r="AQ432" s="199"/>
      <c r="AR432" s="199"/>
      <c r="AS432" s="199"/>
      <c r="AT432" s="199"/>
      <c r="AU432" s="199"/>
      <c r="AV432" s="199"/>
      <c r="AW432" s="199"/>
      <c r="AX432" s="199"/>
      <c r="AY432" s="199"/>
      <c r="AZ432" s="199"/>
      <c r="BA432" s="199"/>
      <c r="BB432" s="199"/>
      <c r="BC432" s="199"/>
      <c r="BD432" s="199"/>
      <c r="BE432" s="199"/>
      <c r="BF432" s="199"/>
      <c r="BG432" s="199"/>
      <c r="BH432" s="199"/>
      <c r="BI432" s="199"/>
      <c r="BJ432" s="199"/>
      <c r="BK432" s="199"/>
      <c r="BL432" s="199"/>
      <c r="BM432" s="199"/>
      <c r="BN432" s="199"/>
      <c r="BO432" s="199"/>
      <c r="BP432" s="199"/>
      <c r="BQ432" s="199"/>
      <c r="BR432" s="199"/>
      <c r="BS432" s="199"/>
      <c r="BT432" s="199"/>
      <c r="BU432" s="199"/>
      <c r="BV432" s="199"/>
      <c r="BW432" s="199"/>
      <c r="BX432" s="199"/>
      <c r="BY432" s="199"/>
      <c r="BZ432" s="199"/>
      <c r="CA432" s="199"/>
      <c r="CB432" s="199"/>
      <c r="CC432" s="199"/>
      <c r="CD432" s="199"/>
    </row>
    <row r="433" spans="3:82">
      <c r="C433" s="198"/>
      <c r="H433" s="198"/>
      <c r="I433" s="198"/>
      <c r="J433" s="198"/>
      <c r="K433" s="198"/>
      <c r="L433" s="198"/>
      <c r="M433" s="198"/>
      <c r="N433" s="198"/>
      <c r="O433" s="198"/>
      <c r="P433" s="198"/>
      <c r="Q433" s="198"/>
      <c r="R433" s="199"/>
      <c r="S433" s="199"/>
      <c r="T433" s="199"/>
      <c r="U433" s="199"/>
      <c r="V433" s="199"/>
      <c r="W433" s="199"/>
      <c r="X433" s="199"/>
      <c r="Y433" s="199"/>
      <c r="Z433" s="199"/>
      <c r="AA433" s="199"/>
      <c r="AB433" s="199"/>
      <c r="AC433" s="199"/>
      <c r="AD433" s="199"/>
      <c r="AE433" s="199"/>
      <c r="AF433" s="199"/>
      <c r="AG433" s="199"/>
      <c r="AH433" s="199"/>
      <c r="AI433" s="199"/>
      <c r="AJ433" s="199"/>
      <c r="AK433" s="199"/>
      <c r="AL433" s="199"/>
      <c r="AM433" s="199"/>
      <c r="AN433" s="199"/>
      <c r="AO433" s="199"/>
      <c r="AP433" s="199"/>
      <c r="AQ433" s="199"/>
      <c r="AR433" s="199"/>
      <c r="AS433" s="199"/>
      <c r="AT433" s="199"/>
      <c r="AU433" s="199"/>
      <c r="AV433" s="199"/>
      <c r="AW433" s="199"/>
      <c r="AX433" s="199"/>
      <c r="AY433" s="199"/>
      <c r="AZ433" s="199"/>
      <c r="BA433" s="199"/>
      <c r="BB433" s="199"/>
      <c r="BC433" s="199"/>
      <c r="BD433" s="199"/>
      <c r="BE433" s="199"/>
      <c r="BF433" s="199"/>
      <c r="BG433" s="199"/>
      <c r="BH433" s="199"/>
      <c r="BI433" s="199"/>
      <c r="BJ433" s="199"/>
      <c r="BK433" s="199"/>
      <c r="BL433" s="199"/>
      <c r="BM433" s="199"/>
      <c r="BN433" s="199"/>
      <c r="BO433" s="199"/>
      <c r="BP433" s="199"/>
      <c r="BQ433" s="199"/>
      <c r="BR433" s="199"/>
      <c r="BS433" s="199"/>
      <c r="BT433" s="199"/>
      <c r="BU433" s="199"/>
      <c r="BV433" s="199"/>
      <c r="BW433" s="199"/>
      <c r="BX433" s="199"/>
      <c r="BY433" s="199"/>
      <c r="BZ433" s="199"/>
      <c r="CA433" s="199"/>
      <c r="CB433" s="199"/>
      <c r="CC433" s="199"/>
      <c r="CD433" s="199"/>
    </row>
    <row r="434" spans="3:82">
      <c r="C434" s="198"/>
      <c r="H434" s="198"/>
      <c r="I434" s="198"/>
      <c r="J434" s="198"/>
      <c r="K434" s="198"/>
      <c r="L434" s="198"/>
      <c r="M434" s="198"/>
      <c r="N434" s="198"/>
      <c r="O434" s="198"/>
      <c r="P434" s="198"/>
      <c r="Q434" s="198"/>
      <c r="R434" s="199"/>
      <c r="S434" s="199"/>
      <c r="T434" s="199"/>
      <c r="U434" s="199"/>
      <c r="V434" s="199"/>
      <c r="W434" s="199"/>
      <c r="X434" s="199"/>
      <c r="Y434" s="199"/>
      <c r="Z434" s="199"/>
      <c r="AA434" s="199"/>
      <c r="AB434" s="199"/>
      <c r="AC434" s="199"/>
      <c r="AD434" s="199"/>
      <c r="AE434" s="199"/>
      <c r="AF434" s="199"/>
      <c r="AG434" s="199"/>
      <c r="AH434" s="199"/>
      <c r="AI434" s="199"/>
      <c r="AJ434" s="199"/>
      <c r="AK434" s="199"/>
      <c r="AL434" s="199"/>
      <c r="AM434" s="199"/>
      <c r="AN434" s="199"/>
      <c r="AO434" s="199"/>
      <c r="AP434" s="199"/>
      <c r="AQ434" s="199"/>
      <c r="AR434" s="199"/>
      <c r="AS434" s="199"/>
      <c r="AT434" s="199"/>
      <c r="AU434" s="199"/>
      <c r="AV434" s="199"/>
      <c r="AW434" s="199"/>
      <c r="AX434" s="199"/>
      <c r="AY434" s="199"/>
      <c r="AZ434" s="199"/>
      <c r="BA434" s="199"/>
      <c r="BB434" s="199"/>
      <c r="BC434" s="199"/>
      <c r="BD434" s="199"/>
      <c r="BE434" s="199"/>
      <c r="BF434" s="199"/>
      <c r="BG434" s="199"/>
      <c r="BH434" s="199"/>
      <c r="BI434" s="199"/>
      <c r="BJ434" s="199"/>
      <c r="BK434" s="199"/>
      <c r="BL434" s="199"/>
      <c r="BM434" s="199"/>
      <c r="BN434" s="199"/>
      <c r="BO434" s="199"/>
      <c r="BP434" s="199"/>
      <c r="BQ434" s="199"/>
      <c r="BR434" s="199"/>
      <c r="BS434" s="199"/>
      <c r="BT434" s="199"/>
      <c r="BU434" s="199"/>
      <c r="BV434" s="199"/>
      <c r="BW434" s="199"/>
      <c r="BX434" s="199"/>
      <c r="BY434" s="199"/>
      <c r="BZ434" s="199"/>
      <c r="CA434" s="199"/>
      <c r="CB434" s="199"/>
      <c r="CC434" s="199"/>
      <c r="CD434" s="199"/>
    </row>
    <row r="435" spans="3:82">
      <c r="C435" s="198"/>
      <c r="H435" s="198"/>
      <c r="I435" s="198"/>
      <c r="J435" s="198"/>
      <c r="K435" s="198"/>
      <c r="L435" s="198"/>
      <c r="M435" s="198"/>
      <c r="N435" s="198"/>
      <c r="O435" s="198"/>
      <c r="P435" s="198"/>
      <c r="Q435" s="198"/>
      <c r="R435" s="199"/>
      <c r="S435" s="199"/>
      <c r="T435" s="199"/>
      <c r="U435" s="199"/>
      <c r="V435" s="199"/>
      <c r="W435" s="199"/>
      <c r="X435" s="199"/>
      <c r="Y435" s="199"/>
      <c r="Z435" s="199"/>
      <c r="AA435" s="199"/>
      <c r="AB435" s="199"/>
      <c r="AC435" s="199"/>
      <c r="AD435" s="199"/>
      <c r="AE435" s="199"/>
      <c r="AF435" s="199"/>
      <c r="AG435" s="199"/>
      <c r="AH435" s="199"/>
      <c r="AI435" s="199"/>
      <c r="AJ435" s="199"/>
      <c r="AK435" s="199"/>
      <c r="AL435" s="199"/>
      <c r="AM435" s="199"/>
      <c r="AN435" s="199"/>
      <c r="AO435" s="199"/>
      <c r="AP435" s="199"/>
      <c r="AQ435" s="199"/>
      <c r="AR435" s="199"/>
      <c r="AS435" s="199"/>
      <c r="AT435" s="199"/>
      <c r="AU435" s="199"/>
      <c r="AV435" s="199"/>
      <c r="AW435" s="199"/>
      <c r="AX435" s="199"/>
      <c r="AY435" s="199"/>
      <c r="AZ435" s="199"/>
      <c r="BA435" s="199"/>
      <c r="BB435" s="199"/>
      <c r="BC435" s="199"/>
      <c r="BD435" s="199"/>
      <c r="BE435" s="199"/>
      <c r="BF435" s="199"/>
      <c r="BG435" s="199"/>
      <c r="BH435" s="199"/>
      <c r="BI435" s="199"/>
      <c r="BJ435" s="199"/>
      <c r="BK435" s="199"/>
      <c r="BL435" s="199"/>
      <c r="BM435" s="199"/>
      <c r="BN435" s="199"/>
      <c r="BO435" s="199"/>
      <c r="BP435" s="199"/>
      <c r="BQ435" s="199"/>
      <c r="BR435" s="199"/>
      <c r="BS435" s="199"/>
      <c r="BT435" s="199"/>
      <c r="BU435" s="199"/>
      <c r="BV435" s="199"/>
      <c r="BW435" s="199"/>
      <c r="BX435" s="199"/>
      <c r="BY435" s="199"/>
      <c r="BZ435" s="199"/>
      <c r="CA435" s="199"/>
      <c r="CB435" s="199"/>
      <c r="CC435" s="199"/>
      <c r="CD435" s="199"/>
    </row>
  </sheetData>
  <sheetProtection selectLockedCells="1" selectUnlockedCells="1"/>
  <mergeCells count="21">
    <mergeCell ref="C1:Y1"/>
    <mergeCell ref="E15:X15"/>
    <mergeCell ref="E10:H10"/>
    <mergeCell ref="I10:T10"/>
    <mergeCell ref="U10:X12"/>
    <mergeCell ref="E11:H11"/>
    <mergeCell ref="I11:T11"/>
    <mergeCell ref="E12:H12"/>
    <mergeCell ref="I12:T12"/>
    <mergeCell ref="E9:H9"/>
    <mergeCell ref="I9:T9"/>
    <mergeCell ref="U9:X9"/>
    <mergeCell ref="D13:R13"/>
    <mergeCell ref="C56:Y56"/>
    <mergeCell ref="C9:D9"/>
    <mergeCell ref="C10:D10"/>
    <mergeCell ref="C11:D11"/>
    <mergeCell ref="C12:D12"/>
    <mergeCell ref="C15:D15"/>
    <mergeCell ref="C16:D16"/>
    <mergeCell ref="E16:X16"/>
  </mergeCells>
  <phoneticPr fontId="5"/>
  <pageMargins left="0.70866141732283472" right="0.70866141732283472" top="0.74803149606299213" bottom="0.74803149606299213" header="0.31496062992125984" footer="0.31496062992125984"/>
  <pageSetup paperSize="9" scale="72" orientation="portrait" r:id="rId1"/>
  <headerFooter>
    <oddHeader>&amp;R&amp;8東京都防火設備定期報告書類ご利用上の注意</oddHeader>
  </headerFooter>
  <rowBreaks count="1" manualBreakCount="1">
    <brk id="55" min="1" max="24"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002060"/>
  </sheetPr>
  <dimension ref="A1:BY991"/>
  <sheetViews>
    <sheetView showGridLines="0" view="pageBreakPreview" topLeftCell="A7" zoomScale="115" zoomScaleNormal="100" zoomScaleSheetLayoutView="115" workbookViewId="0">
      <selection activeCell="O13" sqref="O13:AS13"/>
    </sheetView>
  </sheetViews>
  <sheetFormatPr defaultColWidth="3.44140625" defaultRowHeight="16.5" customHeight="1"/>
  <cols>
    <col min="1" max="21" width="2" style="13" customWidth="1"/>
    <col min="22" max="22" width="2.88671875" style="13" customWidth="1"/>
    <col min="23" max="46" width="2" style="13" customWidth="1"/>
    <col min="47" max="47" width="6" style="13" customWidth="1"/>
    <col min="48" max="48" width="35.6640625" style="13" customWidth="1"/>
    <col min="49" max="50" width="1.88671875" style="13" customWidth="1"/>
    <col min="51" max="51" width="9.44140625" style="13" hidden="1" customWidth="1"/>
    <col min="52" max="52" width="13" style="11" hidden="1" customWidth="1"/>
    <col min="53" max="53" width="8.6640625" style="13" hidden="1" customWidth="1"/>
    <col min="54" max="54" width="9" style="13" hidden="1" customWidth="1"/>
    <col min="55" max="55" width="2.109375" style="13" hidden="1" customWidth="1"/>
    <col min="56" max="56" width="9" style="13" hidden="1" customWidth="1"/>
    <col min="57" max="62" width="3.44140625" style="13" hidden="1" customWidth="1"/>
    <col min="63" max="66" width="6.21875" style="13" hidden="1" customWidth="1"/>
    <col min="67" max="68" width="8.5546875" style="13" hidden="1" customWidth="1"/>
    <col min="69" max="77" width="3.44140625" style="13" customWidth="1"/>
    <col min="78" max="16384" width="3.44140625" style="13"/>
  </cols>
  <sheetData>
    <row r="1" spans="1:77" ht="16.5" customHeight="1">
      <c r="A1" s="351"/>
      <c r="AE1" s="12" t="s">
        <v>107</v>
      </c>
      <c r="AF1" s="510"/>
      <c r="AG1" s="510"/>
      <c r="AH1" s="510"/>
      <c r="AI1" s="510"/>
      <c r="AJ1" s="14" t="s">
        <v>106</v>
      </c>
      <c r="AK1" s="509"/>
      <c r="AL1" s="509"/>
      <c r="AM1" s="509"/>
      <c r="AN1" s="14" t="s">
        <v>106</v>
      </c>
      <c r="AO1" s="511"/>
      <c r="AP1" s="511"/>
      <c r="AQ1" s="511"/>
      <c r="AR1" s="511"/>
      <c r="AS1" s="511"/>
      <c r="AT1" s="139"/>
      <c r="AU1" s="139"/>
      <c r="AZ1" s="13"/>
      <c r="BC1" s="11"/>
    </row>
    <row r="2" spans="1:77" ht="16.5" customHeight="1">
      <c r="A2" s="13" t="s">
        <v>288</v>
      </c>
      <c r="X2" s="11"/>
      <c r="BK2" s="13" t="s">
        <v>634</v>
      </c>
      <c r="BL2" s="11" t="s">
        <v>169</v>
      </c>
      <c r="BN2" s="13" t="s">
        <v>788</v>
      </c>
      <c r="BO2" s="13" t="str">
        <f>IF(COUNTIF(AV:AV, BN2) &gt; 0, "※AU列でNGが表示されている行を確認してください。", "")</f>
        <v/>
      </c>
    </row>
    <row r="3" spans="1:77" ht="16.5" customHeight="1">
      <c r="B3" s="481" t="s">
        <v>0</v>
      </c>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Y3" s="13">
        <v>101</v>
      </c>
      <c r="AZ3" s="15" t="s">
        <v>435</v>
      </c>
      <c r="BA3" s="15" t="s">
        <v>654</v>
      </c>
      <c r="BC3" s="13" t="s">
        <v>704</v>
      </c>
      <c r="BK3" s="13" t="s">
        <v>636</v>
      </c>
      <c r="BL3" s="11" t="s">
        <v>170</v>
      </c>
    </row>
    <row r="4" spans="1:77" ht="16.5" customHeight="1" thickBot="1">
      <c r="B4" s="481" t="s">
        <v>33</v>
      </c>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Y4" s="13">
        <v>102</v>
      </c>
      <c r="AZ4" s="15" t="s">
        <v>435</v>
      </c>
      <c r="BA4" s="15" t="s">
        <v>655</v>
      </c>
      <c r="BC4" s="13" t="s">
        <v>705</v>
      </c>
      <c r="BO4" s="13" t="s">
        <v>812</v>
      </c>
    </row>
    <row r="5" spans="1:77" ht="16.5" customHeight="1">
      <c r="B5" s="481" t="s">
        <v>1</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Y5" s="13">
        <v>103</v>
      </c>
      <c r="AZ5" s="15" t="s">
        <v>435</v>
      </c>
      <c r="BA5" s="15" t="s">
        <v>656</v>
      </c>
      <c r="BC5" s="13" t="s">
        <v>706</v>
      </c>
      <c r="BO5" s="365" t="str">
        <f>IF(BL73="NG",ROW(BL73),"")</f>
        <v/>
      </c>
      <c r="BP5" s="13" t="str">
        <f t="shared" ref="BP5:BP8" si="0">IF(BO5="","","※"&amp;BO5&amp;"行目の☑が重複しています。")</f>
        <v/>
      </c>
    </row>
    <row r="6" spans="1:77" ht="16.5" customHeight="1">
      <c r="AY6" s="13">
        <v>104</v>
      </c>
      <c r="AZ6" s="15" t="s">
        <v>435</v>
      </c>
      <c r="BA6" s="15" t="s">
        <v>657</v>
      </c>
      <c r="BC6" s="13" t="s">
        <v>707</v>
      </c>
      <c r="BO6" s="366" t="str">
        <f>IF(BL75="NG",ROW(BL75),"")</f>
        <v/>
      </c>
      <c r="BP6" s="13" t="str">
        <f t="shared" si="0"/>
        <v/>
      </c>
      <c r="BY6" s="353"/>
    </row>
    <row r="7" spans="1:77" ht="16.5" customHeight="1">
      <c r="A7" s="523" t="s">
        <v>421</v>
      </c>
      <c r="B7" s="523"/>
      <c r="C7" s="523"/>
      <c r="D7" s="523"/>
      <c r="E7" s="523"/>
      <c r="F7" s="523"/>
      <c r="G7" s="523"/>
      <c r="H7" s="523"/>
      <c r="I7" s="523"/>
      <c r="J7" s="523"/>
      <c r="K7" s="523"/>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11"/>
      <c r="AY7" s="13">
        <v>105</v>
      </c>
      <c r="AZ7" s="15" t="s">
        <v>435</v>
      </c>
      <c r="BA7" s="15" t="s">
        <v>658</v>
      </c>
      <c r="BC7" s="13" t="s">
        <v>859</v>
      </c>
      <c r="BO7" s="366" t="str">
        <f>IF(BL80="NG",ROW(BL80),"")</f>
        <v/>
      </c>
      <c r="BP7" s="13" t="str">
        <f t="shared" si="0"/>
        <v/>
      </c>
      <c r="BY7"/>
    </row>
    <row r="8" spans="1:77" ht="16.5" customHeight="1">
      <c r="A8" s="13" t="s">
        <v>422</v>
      </c>
      <c r="AY8" s="13">
        <v>106</v>
      </c>
      <c r="AZ8" s="15" t="s">
        <v>435</v>
      </c>
      <c r="BA8" s="15" t="s">
        <v>659</v>
      </c>
      <c r="BC8" s="13" t="s">
        <v>708</v>
      </c>
      <c r="BO8" s="366" t="str">
        <f>IF(BL81="NG",ROW(BL81),"")</f>
        <v/>
      </c>
      <c r="BP8" s="13" t="str">
        <f t="shared" si="0"/>
        <v/>
      </c>
      <c r="BY8" s="353"/>
    </row>
    <row r="9" spans="1:77" ht="16.5" customHeight="1">
      <c r="AY9" s="13">
        <v>107</v>
      </c>
      <c r="AZ9" s="15" t="s">
        <v>435</v>
      </c>
      <c r="BA9" s="15" t="s">
        <v>660</v>
      </c>
      <c r="BC9" s="13" t="s">
        <v>709</v>
      </c>
      <c r="BO9" s="376" t="str">
        <f>IF(BL138="NG",ROW(BL138),"")</f>
        <v/>
      </c>
      <c r="BP9" s="13" t="str">
        <f>IF(BO9="","","※"&amp;BO9&amp;"行目の☑が重複しています。")</f>
        <v/>
      </c>
      <c r="BY9"/>
    </row>
    <row r="10" spans="1:77" ht="16.5" customHeight="1">
      <c r="B10" s="522" t="str">
        <f>IF(AF1="","",IFERROR(VLOOKUP(AF1,$AY$3:$AZ$110,2,FALSE),""))</f>
        <v/>
      </c>
      <c r="C10" s="522"/>
      <c r="D10" s="522"/>
      <c r="E10" s="522"/>
      <c r="F10" s="522"/>
      <c r="G10" s="522"/>
      <c r="H10" s="522"/>
      <c r="I10" s="522"/>
      <c r="J10" s="522"/>
      <c r="K10" s="522"/>
      <c r="L10" s="522"/>
      <c r="M10" s="13" t="s">
        <v>2</v>
      </c>
      <c r="AY10" s="13">
        <v>108</v>
      </c>
      <c r="AZ10" s="15" t="s">
        <v>435</v>
      </c>
      <c r="BA10" s="15" t="s">
        <v>661</v>
      </c>
      <c r="BC10" s="13" t="s">
        <v>710</v>
      </c>
      <c r="BO10" s="366" t="str">
        <f>IF(BL139="NG",ROW(BL139),"")</f>
        <v/>
      </c>
      <c r="BP10" s="13" t="str">
        <f>IF(BO10="","","※"&amp;BO10&amp;"行目の☑が重複しています。")</f>
        <v/>
      </c>
      <c r="BY10" s="353"/>
    </row>
    <row r="11" spans="1:77" ht="16.5" customHeight="1" thickBot="1">
      <c r="AF11" s="11"/>
      <c r="AH11" s="507"/>
      <c r="AI11" s="507"/>
      <c r="AJ11" s="14" t="s">
        <v>26</v>
      </c>
      <c r="AK11" s="507"/>
      <c r="AL11" s="507"/>
      <c r="AM11" s="14" t="s">
        <v>28</v>
      </c>
      <c r="AN11" s="507"/>
      <c r="AO11" s="507"/>
      <c r="AP11" s="14" t="s">
        <v>27</v>
      </c>
      <c r="AY11" s="13">
        <v>109</v>
      </c>
      <c r="AZ11" s="15" t="s">
        <v>435</v>
      </c>
      <c r="BA11" s="15" t="s">
        <v>662</v>
      </c>
      <c r="BC11" s="13" t="s">
        <v>711</v>
      </c>
      <c r="BO11" s="368"/>
      <c r="BY11"/>
    </row>
    <row r="12" spans="1:77" ht="16.5" customHeight="1">
      <c r="AQ12" s="14"/>
      <c r="AY12" s="13">
        <v>110</v>
      </c>
      <c r="AZ12" s="15" t="s">
        <v>435</v>
      </c>
      <c r="BA12" s="15" t="s">
        <v>663</v>
      </c>
      <c r="BC12" s="13" t="s">
        <v>712</v>
      </c>
      <c r="BO12" s="365">
        <f>IF(BK73="NG",ROW(BK73),"")</f>
        <v>73</v>
      </c>
      <c r="BP12" s="13" t="str">
        <f>IF(BO12="","",BO12&amp;"行目のいずれかに☑を入力して下さい。")</f>
        <v>73行目のいずれかに☑を入力して下さい。</v>
      </c>
      <c r="BY12" s="353"/>
    </row>
    <row r="13" spans="1:77" ht="16.5" customHeight="1">
      <c r="O13" s="524"/>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5"/>
      <c r="AM13" s="525"/>
      <c r="AN13" s="525"/>
      <c r="AO13" s="525"/>
      <c r="AP13" s="525"/>
      <c r="AQ13" s="525"/>
      <c r="AR13" s="525"/>
      <c r="AS13" s="525"/>
      <c r="AY13" s="13">
        <v>111</v>
      </c>
      <c r="AZ13" s="15" t="s">
        <v>435</v>
      </c>
      <c r="BA13" s="15" t="s">
        <v>664</v>
      </c>
      <c r="BC13" s="13" t="s">
        <v>713</v>
      </c>
      <c r="BO13" s="368">
        <f>IF(BK75="NG",ROW(BK75),"")</f>
        <v>75</v>
      </c>
      <c r="BP13" s="13" t="str">
        <f t="shared" ref="BP13:BP16" si="1">IF(BO13="","",BO13&amp;"行目のいずれかに☑を入力して下さい。")</f>
        <v>75行目のいずれかに☑を入力して下さい。</v>
      </c>
    </row>
    <row r="14" spans="1:77" ht="16.5" customHeight="1">
      <c r="G14" s="12"/>
      <c r="M14" s="12" t="s">
        <v>561</v>
      </c>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14"/>
      <c r="AU14" s="11"/>
      <c r="AY14" s="13">
        <v>112</v>
      </c>
      <c r="AZ14" s="15" t="s">
        <v>435</v>
      </c>
      <c r="BA14" s="15" t="s">
        <v>665</v>
      </c>
      <c r="BC14" s="13" t="s">
        <v>714</v>
      </c>
      <c r="BO14" s="366">
        <f>IF(BK80="NG",ROW(BK80),"")</f>
        <v>80</v>
      </c>
      <c r="BP14" s="13" t="str">
        <f t="shared" si="1"/>
        <v>80行目のいずれかに☑を入力して下さい。</v>
      </c>
    </row>
    <row r="15" spans="1:77" ht="4.5" customHeight="1">
      <c r="Q15" s="14"/>
      <c r="R15" s="14"/>
      <c r="S15" s="14"/>
      <c r="T15" s="14"/>
      <c r="U15" s="14"/>
      <c r="W15" s="14"/>
      <c r="X15" s="14"/>
      <c r="Y15" s="14"/>
      <c r="Z15" s="14"/>
      <c r="AA15" s="14"/>
      <c r="AB15" s="14"/>
      <c r="AC15" s="14"/>
      <c r="AD15" s="14"/>
      <c r="AE15" s="14"/>
      <c r="AF15" s="14"/>
      <c r="AG15" s="14"/>
      <c r="AH15" s="11"/>
      <c r="AI15" s="11"/>
      <c r="AJ15" s="11"/>
      <c r="AK15" s="11"/>
      <c r="AL15" s="11"/>
      <c r="AM15" s="11"/>
      <c r="AN15" s="11"/>
      <c r="AO15" s="11"/>
      <c r="AP15" s="11"/>
      <c r="AQ15" s="11"/>
      <c r="AR15" s="14"/>
      <c r="AS15" s="14"/>
      <c r="AY15" s="13">
        <v>113</v>
      </c>
      <c r="AZ15" s="15" t="s">
        <v>435</v>
      </c>
      <c r="BA15" s="15" t="s">
        <v>666</v>
      </c>
      <c r="BC15" s="13" t="s">
        <v>715</v>
      </c>
      <c r="BO15" s="366">
        <f>IF(BK81="NG",ROW(BK81),"")</f>
        <v>81</v>
      </c>
      <c r="BP15" s="13" t="str">
        <f t="shared" si="1"/>
        <v>81行目のいずれかに☑を入力して下さい。</v>
      </c>
    </row>
    <row r="16" spans="1:77" ht="4.5" customHeight="1" thickBot="1">
      <c r="U16" s="14"/>
      <c r="AH16" s="11"/>
      <c r="AI16" s="11"/>
      <c r="AJ16" s="11"/>
      <c r="AK16" s="11"/>
      <c r="AL16" s="11"/>
      <c r="AM16" s="11"/>
      <c r="AN16" s="11"/>
      <c r="AO16" s="11"/>
      <c r="AP16" s="11"/>
      <c r="AQ16" s="11"/>
      <c r="AR16" s="14"/>
      <c r="AS16" s="14"/>
      <c r="AY16" s="13">
        <v>114</v>
      </c>
      <c r="AZ16" s="15" t="s">
        <v>435</v>
      </c>
      <c r="BA16" s="15" t="s">
        <v>667</v>
      </c>
      <c r="BC16" s="13" t="s">
        <v>716</v>
      </c>
      <c r="BO16" s="367" t="str">
        <f>IF(BK138="NG",ROW(BK138),"")</f>
        <v/>
      </c>
      <c r="BP16" s="13" t="str">
        <f t="shared" si="1"/>
        <v/>
      </c>
    </row>
    <row r="17" spans="2:76" ht="16.5" customHeight="1">
      <c r="G17" s="12"/>
      <c r="M17" s="12" t="s">
        <v>562</v>
      </c>
      <c r="O17" s="505" t="str">
        <f>IF(ISBLANK(O89),"",O89)</f>
        <v/>
      </c>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14"/>
      <c r="AU17" s="11"/>
      <c r="AY17" s="13">
        <v>115</v>
      </c>
      <c r="AZ17" s="15" t="s">
        <v>435</v>
      </c>
      <c r="BA17" s="15" t="s">
        <v>668</v>
      </c>
      <c r="BC17" s="13" t="s">
        <v>717</v>
      </c>
    </row>
    <row r="18" spans="2:76" ht="4.5" customHeight="1">
      <c r="Q18" s="14"/>
      <c r="R18" s="14"/>
      <c r="S18" s="14"/>
      <c r="T18" s="14"/>
      <c r="U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Y18" s="13">
        <v>116</v>
      </c>
      <c r="AZ18" s="15" t="s">
        <v>435</v>
      </c>
      <c r="BA18" s="15" t="s">
        <v>669</v>
      </c>
      <c r="BC18" s="13" t="s">
        <v>718</v>
      </c>
    </row>
    <row r="19" spans="2:76" ht="4.5" customHeight="1">
      <c r="S19" s="14"/>
      <c r="T19" s="14"/>
      <c r="U19" s="14"/>
      <c r="V19" s="12"/>
      <c r="W19" s="14"/>
      <c r="X19" s="14"/>
      <c r="Y19" s="14"/>
      <c r="Z19" s="14"/>
      <c r="AA19" s="14"/>
      <c r="AB19" s="14"/>
      <c r="AC19" s="14"/>
      <c r="AD19" s="14"/>
      <c r="AE19" s="14"/>
      <c r="AF19" s="14"/>
      <c r="AG19" s="14"/>
      <c r="AH19" s="14"/>
      <c r="AI19" s="14"/>
      <c r="AJ19" s="14"/>
      <c r="AK19" s="14"/>
      <c r="AL19" s="14"/>
      <c r="AM19" s="14"/>
      <c r="AN19" s="14"/>
      <c r="AO19" s="14"/>
      <c r="AP19" s="14"/>
      <c r="AQ19" s="14"/>
      <c r="AR19" s="14"/>
      <c r="AS19" s="14"/>
      <c r="AY19" s="13">
        <v>117</v>
      </c>
      <c r="AZ19" s="15" t="s">
        <v>435</v>
      </c>
      <c r="BA19" s="15" t="s">
        <v>670</v>
      </c>
      <c r="BC19" s="13" t="s">
        <v>719</v>
      </c>
    </row>
    <row r="20" spans="2:76" ht="16.5" customHeight="1">
      <c r="B20" s="11" t="s">
        <v>249</v>
      </c>
      <c r="V20" s="11"/>
      <c r="AY20" s="13">
        <v>118</v>
      </c>
      <c r="AZ20" s="15" t="s">
        <v>435</v>
      </c>
      <c r="BA20" s="15" t="s">
        <v>671</v>
      </c>
      <c r="BC20" s="13" t="s">
        <v>720</v>
      </c>
    </row>
    <row r="21" spans="2:76" ht="16.5" customHeight="1">
      <c r="D21" s="13" t="s">
        <v>244</v>
      </c>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c r="AL21" s="486"/>
      <c r="AM21" s="486"/>
      <c r="AN21" s="486"/>
      <c r="AO21" s="486"/>
      <c r="AP21" s="486"/>
      <c r="AQ21" s="486"/>
      <c r="AR21" s="486"/>
      <c r="AS21" s="486"/>
      <c r="AY21" s="13">
        <v>119</v>
      </c>
      <c r="AZ21" s="15" t="s">
        <v>435</v>
      </c>
      <c r="BA21" s="15" t="s">
        <v>672</v>
      </c>
      <c r="BC21" s="13" t="s">
        <v>721</v>
      </c>
    </row>
    <row r="22" spans="2:76" ht="16.5" customHeight="1">
      <c r="D22" s="13" t="s">
        <v>245</v>
      </c>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L22" s="487"/>
      <c r="AM22" s="487"/>
      <c r="AN22" s="487"/>
      <c r="AO22" s="487"/>
      <c r="AP22" s="487"/>
      <c r="AQ22" s="487"/>
      <c r="AR22" s="487"/>
      <c r="AS22" s="487"/>
      <c r="AY22" s="13">
        <v>120</v>
      </c>
      <c r="AZ22" s="15" t="s">
        <v>435</v>
      </c>
      <c r="BA22" s="15" t="s">
        <v>673</v>
      </c>
      <c r="BC22" s="13" t="s">
        <v>722</v>
      </c>
    </row>
    <row r="23" spans="2:76" ht="16.5" customHeight="1">
      <c r="D23" s="13" t="s">
        <v>246</v>
      </c>
      <c r="O23" s="480"/>
      <c r="P23" s="480"/>
      <c r="Q23" s="480"/>
      <c r="R23" s="480"/>
      <c r="S23" s="480"/>
      <c r="T23" s="480"/>
      <c r="U23" s="480"/>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Y23" s="13">
        <v>121</v>
      </c>
      <c r="AZ23" s="15" t="s">
        <v>435</v>
      </c>
      <c r="BA23" s="15" t="s">
        <v>674</v>
      </c>
      <c r="BC23" s="13" t="s">
        <v>723</v>
      </c>
    </row>
    <row r="24" spans="2:76" ht="16.5" customHeight="1">
      <c r="D24" s="13" t="s">
        <v>247</v>
      </c>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87"/>
      <c r="AM24" s="487"/>
      <c r="AN24" s="487"/>
      <c r="AO24" s="487"/>
      <c r="AP24" s="487"/>
      <c r="AQ24" s="487"/>
      <c r="AR24" s="487"/>
      <c r="AS24" s="487"/>
      <c r="AY24" s="13">
        <v>122</v>
      </c>
      <c r="AZ24" s="15" t="s">
        <v>435</v>
      </c>
      <c r="BA24" s="15" t="s">
        <v>675</v>
      </c>
      <c r="BC24" s="13" t="s">
        <v>724</v>
      </c>
    </row>
    <row r="25" spans="2:76" s="11" customFormat="1" ht="16.5" customHeight="1">
      <c r="D25" s="13" t="s">
        <v>248</v>
      </c>
      <c r="E25" s="13"/>
      <c r="F25" s="13"/>
      <c r="G25" s="13"/>
      <c r="H25" s="13"/>
      <c r="I25" s="13"/>
      <c r="J25" s="13"/>
      <c r="O25" s="479"/>
      <c r="P25" s="479"/>
      <c r="Q25" s="479"/>
      <c r="R25" s="479"/>
      <c r="S25" s="479"/>
      <c r="T25" s="479"/>
      <c r="U25" s="479"/>
      <c r="V25" s="479"/>
      <c r="W25" s="479"/>
      <c r="X25" s="479"/>
      <c r="Y25" s="479"/>
      <c r="Z25" s="479"/>
      <c r="AA25" s="479"/>
      <c r="AB25" s="479"/>
      <c r="AY25" s="13">
        <v>123</v>
      </c>
      <c r="AZ25" s="15" t="s">
        <v>435</v>
      </c>
      <c r="BA25" s="15" t="s">
        <v>676</v>
      </c>
      <c r="BC25" s="11" t="s">
        <v>725</v>
      </c>
      <c r="BO25" s="13"/>
      <c r="BP25" s="13"/>
      <c r="BQ25" s="13"/>
      <c r="BR25" s="13"/>
      <c r="BS25" s="13"/>
      <c r="BT25" s="13"/>
      <c r="BU25" s="13"/>
      <c r="BV25" s="13"/>
      <c r="BW25" s="13"/>
      <c r="BX25" s="13"/>
    </row>
    <row r="26" spans="2:76" s="11" customFormat="1" ht="4.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4"/>
      <c r="AP26" s="14"/>
      <c r="AQ26" s="14"/>
      <c r="AR26" s="14"/>
      <c r="AS26" s="14"/>
      <c r="AT26" s="14"/>
      <c r="AU26" s="14"/>
      <c r="AY26" s="13">
        <v>140</v>
      </c>
      <c r="AZ26" s="15" t="s">
        <v>435</v>
      </c>
      <c r="BA26" s="11" t="s">
        <v>677</v>
      </c>
      <c r="BC26" s="11" t="s">
        <v>726</v>
      </c>
      <c r="BO26" s="13"/>
      <c r="BP26" s="13"/>
      <c r="BQ26" s="13"/>
      <c r="BR26" s="13"/>
      <c r="BS26" s="13"/>
      <c r="BT26" s="13"/>
      <c r="BU26" s="13"/>
      <c r="BV26" s="13"/>
    </row>
    <row r="27" spans="2:76" s="11" customFormat="1" ht="4.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Y27" s="13">
        <v>141</v>
      </c>
      <c r="AZ27" s="15" t="s">
        <v>435</v>
      </c>
      <c r="BA27" s="11" t="s">
        <v>678</v>
      </c>
      <c r="BC27" s="11" t="s">
        <v>727</v>
      </c>
    </row>
    <row r="28" spans="2:76" ht="16.5" customHeight="1">
      <c r="B28" s="13" t="s">
        <v>250</v>
      </c>
      <c r="AY28" s="13">
        <v>142</v>
      </c>
      <c r="AZ28" s="15" t="s">
        <v>435</v>
      </c>
      <c r="BA28" s="13" t="s">
        <v>679</v>
      </c>
      <c r="BC28" s="13" t="s">
        <v>728</v>
      </c>
      <c r="BO28" s="11"/>
      <c r="BP28" s="11"/>
      <c r="BQ28" s="11"/>
      <c r="BR28" s="11"/>
      <c r="BS28" s="11"/>
      <c r="BT28" s="11"/>
      <c r="BU28" s="11"/>
      <c r="BV28" s="11"/>
      <c r="BW28" s="11"/>
      <c r="BX28" s="11"/>
    </row>
    <row r="29" spans="2:76" ht="16.5" customHeight="1">
      <c r="D29" s="13" t="s">
        <v>244</v>
      </c>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6"/>
      <c r="AO29" s="486"/>
      <c r="AP29" s="486"/>
      <c r="AQ29" s="486"/>
      <c r="AR29" s="486"/>
      <c r="AS29" s="486"/>
      <c r="AY29" s="13">
        <v>143</v>
      </c>
      <c r="AZ29" s="15" t="s">
        <v>435</v>
      </c>
      <c r="BA29" s="13" t="s">
        <v>858</v>
      </c>
      <c r="BC29" s="13" t="s">
        <v>729</v>
      </c>
      <c r="BO29" s="11"/>
      <c r="BP29" s="11"/>
      <c r="BQ29" s="11"/>
      <c r="BR29" s="11"/>
      <c r="BS29" s="11"/>
      <c r="BT29" s="11"/>
      <c r="BU29" s="11"/>
      <c r="BV29" s="11"/>
    </row>
    <row r="30" spans="2:76" ht="16.5" customHeight="1">
      <c r="D30" s="13" t="s">
        <v>245</v>
      </c>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M30" s="487"/>
      <c r="AN30" s="487"/>
      <c r="AO30" s="487"/>
      <c r="AP30" s="487"/>
      <c r="AQ30" s="487"/>
      <c r="AR30" s="487"/>
      <c r="AS30" s="487"/>
      <c r="AY30" s="13">
        <v>144</v>
      </c>
      <c r="AZ30" s="15" t="s">
        <v>435</v>
      </c>
      <c r="BA30" s="13" t="s">
        <v>680</v>
      </c>
      <c r="BC30" s="13" t="s">
        <v>730</v>
      </c>
    </row>
    <row r="31" spans="2:76" ht="16.5" customHeight="1">
      <c r="D31" s="13" t="s">
        <v>246</v>
      </c>
      <c r="O31" s="480"/>
      <c r="P31" s="480"/>
      <c r="Q31" s="480"/>
      <c r="R31" s="480"/>
      <c r="S31" s="480"/>
      <c r="T31" s="480"/>
      <c r="U31" s="480"/>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Y31" s="13">
        <v>145</v>
      </c>
      <c r="AZ31" s="15" t="s">
        <v>435</v>
      </c>
      <c r="BA31" s="13" t="s">
        <v>681</v>
      </c>
      <c r="BC31" s="13" t="s">
        <v>731</v>
      </c>
    </row>
    <row r="32" spans="2:76" ht="16.5" customHeight="1">
      <c r="D32" s="13" t="s">
        <v>247</v>
      </c>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487"/>
      <c r="AM32" s="487"/>
      <c r="AN32" s="487"/>
      <c r="AO32" s="487"/>
      <c r="AP32" s="487"/>
      <c r="AQ32" s="487"/>
      <c r="AR32" s="487"/>
      <c r="AS32" s="487"/>
      <c r="AY32" s="13">
        <v>146</v>
      </c>
      <c r="AZ32" s="15" t="s">
        <v>435</v>
      </c>
      <c r="BA32" s="13" t="s">
        <v>682</v>
      </c>
      <c r="BC32" s="13" t="s">
        <v>732</v>
      </c>
    </row>
    <row r="33" spans="1:55" ht="16.5" customHeight="1">
      <c r="D33" s="13" t="s">
        <v>248</v>
      </c>
      <c r="K33" s="11"/>
      <c r="L33" s="11"/>
      <c r="M33" s="11"/>
      <c r="N33" s="11"/>
      <c r="O33" s="479"/>
      <c r="P33" s="479"/>
      <c r="Q33" s="479"/>
      <c r="R33" s="479"/>
      <c r="S33" s="479"/>
      <c r="T33" s="479"/>
      <c r="U33" s="479"/>
      <c r="V33" s="479"/>
      <c r="W33" s="479"/>
      <c r="X33" s="479"/>
      <c r="Y33" s="479"/>
      <c r="Z33" s="479"/>
      <c r="AA33" s="479"/>
      <c r="AB33" s="479"/>
      <c r="AC33" s="11"/>
      <c r="AD33" s="11"/>
      <c r="AE33" s="11"/>
      <c r="AF33" s="11"/>
      <c r="AG33" s="11"/>
      <c r="AH33" s="11"/>
      <c r="AI33" s="11"/>
      <c r="AJ33" s="11"/>
      <c r="AK33" s="11"/>
      <c r="AL33" s="11"/>
      <c r="AM33" s="11"/>
      <c r="AN33" s="11"/>
      <c r="AO33" s="11"/>
      <c r="AP33" s="11"/>
      <c r="AQ33" s="11"/>
      <c r="AR33" s="11"/>
      <c r="AS33" s="11"/>
      <c r="AY33" s="13">
        <v>147</v>
      </c>
      <c r="AZ33" s="15" t="s">
        <v>435</v>
      </c>
      <c r="BA33" s="13" t="s">
        <v>683</v>
      </c>
      <c r="BC33" s="13" t="s">
        <v>733</v>
      </c>
    </row>
    <row r="34" spans="1:55" ht="4.5" customHeight="1">
      <c r="A34" s="11"/>
      <c r="B34" s="11"/>
      <c r="C34" s="11"/>
      <c r="D34" s="11"/>
      <c r="E34" s="11"/>
      <c r="F34" s="11"/>
      <c r="G34" s="11"/>
      <c r="H34" s="11"/>
      <c r="I34" s="11"/>
      <c r="J34" s="11"/>
      <c r="Q34" s="11"/>
      <c r="R34" s="11"/>
      <c r="S34" s="11"/>
      <c r="T34" s="11"/>
      <c r="U34" s="11"/>
      <c r="V34" s="11"/>
      <c r="W34" s="11"/>
      <c r="X34" s="11"/>
      <c r="Y34" s="11"/>
      <c r="Z34" s="11"/>
      <c r="AS34" s="14"/>
      <c r="AY34" s="13">
        <v>148</v>
      </c>
      <c r="AZ34" s="15" t="s">
        <v>435</v>
      </c>
      <c r="BA34" s="13" t="s">
        <v>684</v>
      </c>
      <c r="BC34" s="13" t="s">
        <v>734</v>
      </c>
    </row>
    <row r="35" spans="1:55" ht="4.5" customHeight="1">
      <c r="A35" s="11"/>
      <c r="B35" s="11"/>
      <c r="C35" s="11"/>
      <c r="D35" s="11"/>
      <c r="E35" s="11"/>
      <c r="F35" s="11"/>
      <c r="G35" s="11"/>
      <c r="H35" s="11"/>
      <c r="I35" s="11"/>
      <c r="J35" s="11"/>
      <c r="Q35" s="11"/>
      <c r="R35" s="11"/>
      <c r="S35" s="11"/>
      <c r="T35" s="11"/>
      <c r="U35" s="11"/>
      <c r="V35" s="11"/>
      <c r="W35" s="11"/>
      <c r="X35" s="11"/>
      <c r="Y35" s="11"/>
      <c r="Z35" s="11"/>
      <c r="AY35" s="13">
        <v>54</v>
      </c>
      <c r="AZ35" s="15" t="s">
        <v>66</v>
      </c>
      <c r="BA35" s="13" t="s">
        <v>685</v>
      </c>
      <c r="BC35" s="13" t="s">
        <v>735</v>
      </c>
    </row>
    <row r="36" spans="1:55" ht="16.5" customHeight="1">
      <c r="B36" s="13" t="s">
        <v>255</v>
      </c>
      <c r="AY36" s="13">
        <v>55</v>
      </c>
      <c r="AZ36" s="15" t="s">
        <v>66</v>
      </c>
      <c r="BA36" s="13" t="s">
        <v>686</v>
      </c>
      <c r="BC36" s="13" t="s">
        <v>736</v>
      </c>
    </row>
    <row r="37" spans="1:55" ht="16.5" customHeight="1">
      <c r="D37" s="13" t="s">
        <v>251</v>
      </c>
      <c r="O37" s="487"/>
      <c r="P37" s="487"/>
      <c r="Q37" s="487"/>
      <c r="R37" s="487"/>
      <c r="S37" s="487"/>
      <c r="T37" s="487"/>
      <c r="U37" s="487"/>
      <c r="V37" s="487"/>
      <c r="W37" s="487"/>
      <c r="X37" s="487"/>
      <c r="Y37" s="487"/>
      <c r="Z37" s="487"/>
      <c r="AA37" s="487"/>
      <c r="AB37" s="487"/>
      <c r="AC37" s="487"/>
      <c r="AD37" s="487"/>
      <c r="AE37" s="487"/>
      <c r="AF37" s="487"/>
      <c r="AG37" s="487"/>
      <c r="AH37" s="487"/>
      <c r="AI37" s="487"/>
      <c r="AJ37" s="487"/>
      <c r="AK37" s="487"/>
      <c r="AL37" s="487"/>
      <c r="AM37" s="487"/>
      <c r="AN37" s="487"/>
      <c r="AO37" s="487"/>
      <c r="AP37" s="487"/>
      <c r="AQ37" s="487"/>
      <c r="AR37" s="487"/>
      <c r="AS37" s="487"/>
      <c r="AY37" s="13">
        <v>56</v>
      </c>
      <c r="AZ37" s="15" t="s">
        <v>66</v>
      </c>
      <c r="BA37" s="13" t="s">
        <v>687</v>
      </c>
      <c r="BC37" s="13" t="s">
        <v>737</v>
      </c>
    </row>
    <row r="38" spans="1:55" ht="16.5" customHeight="1">
      <c r="D38" s="13" t="s">
        <v>252</v>
      </c>
      <c r="O38" s="486"/>
      <c r="P38" s="486"/>
      <c r="Q38" s="486"/>
      <c r="R38" s="486"/>
      <c r="S38" s="486"/>
      <c r="T38" s="486"/>
      <c r="U38" s="486"/>
      <c r="V38" s="486"/>
      <c r="W38" s="486"/>
      <c r="X38" s="486"/>
      <c r="Y38" s="486"/>
      <c r="Z38" s="486"/>
      <c r="AA38" s="486"/>
      <c r="AB38" s="486"/>
      <c r="AC38" s="486"/>
      <c r="AD38" s="486"/>
      <c r="AE38" s="486"/>
      <c r="AF38" s="486"/>
      <c r="AG38" s="486"/>
      <c r="AH38" s="486"/>
      <c r="AI38" s="486"/>
      <c r="AJ38" s="486"/>
      <c r="AK38" s="486"/>
      <c r="AL38" s="486"/>
      <c r="AM38" s="486"/>
      <c r="AN38" s="486"/>
      <c r="AO38" s="486"/>
      <c r="AP38" s="486"/>
      <c r="AQ38" s="486"/>
      <c r="AR38" s="486"/>
      <c r="AS38" s="486"/>
      <c r="AY38" s="13">
        <v>57</v>
      </c>
      <c r="AZ38" s="15" t="s">
        <v>66</v>
      </c>
      <c r="BA38" s="13" t="s">
        <v>688</v>
      </c>
      <c r="BC38" s="13" t="s">
        <v>738</v>
      </c>
    </row>
    <row r="39" spans="1:55" ht="16.5" customHeight="1">
      <c r="D39" s="13" t="s">
        <v>253</v>
      </c>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7"/>
      <c r="AO39" s="487"/>
      <c r="AP39" s="487"/>
      <c r="AQ39" s="487"/>
      <c r="AR39" s="487"/>
      <c r="AS39" s="487"/>
      <c r="AY39" s="13">
        <v>63</v>
      </c>
      <c r="AZ39" s="15" t="s">
        <v>66</v>
      </c>
      <c r="BA39" s="13" t="s">
        <v>689</v>
      </c>
      <c r="BC39" s="13" t="s">
        <v>739</v>
      </c>
    </row>
    <row r="40" spans="1:55" ht="16.5" customHeight="1">
      <c r="D40" s="13" t="s">
        <v>254</v>
      </c>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487"/>
      <c r="AN40" s="487"/>
      <c r="AO40" s="487"/>
      <c r="AP40" s="487"/>
      <c r="AQ40" s="487"/>
      <c r="AR40" s="487"/>
      <c r="AS40" s="487"/>
      <c r="AY40" s="13">
        <v>66</v>
      </c>
      <c r="AZ40" s="15" t="s">
        <v>66</v>
      </c>
      <c r="BA40" s="13" t="s">
        <v>690</v>
      </c>
      <c r="BC40" s="13" t="s">
        <v>740</v>
      </c>
    </row>
    <row r="41" spans="1:55" ht="4.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4"/>
      <c r="AY41" s="13">
        <v>67</v>
      </c>
      <c r="AZ41" s="15" t="s">
        <v>66</v>
      </c>
      <c r="BA41" s="13" t="s">
        <v>691</v>
      </c>
      <c r="BC41" s="13" t="s">
        <v>860</v>
      </c>
    </row>
    <row r="42" spans="1:55" ht="4.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Y42" s="13">
        <v>72</v>
      </c>
      <c r="AZ42" s="15" t="s">
        <v>66</v>
      </c>
      <c r="BA42" s="13" t="s">
        <v>692</v>
      </c>
      <c r="BC42" s="13" t="s">
        <v>900</v>
      </c>
    </row>
    <row r="43" spans="1:55" ht="16.5" customHeight="1">
      <c r="B43" s="13" t="s">
        <v>531</v>
      </c>
      <c r="AY43" s="13">
        <v>75</v>
      </c>
      <c r="AZ43" s="15" t="s">
        <v>66</v>
      </c>
      <c r="BA43" s="13" t="s">
        <v>693</v>
      </c>
      <c r="BC43" s="13" t="s">
        <v>905</v>
      </c>
    </row>
    <row r="44" spans="1:55" ht="16.5" customHeight="1">
      <c r="E44" s="382" t="str">
        <f>IF(O128="","",O128)</f>
        <v>□</v>
      </c>
      <c r="F44" s="13" t="s">
        <v>120</v>
      </c>
      <c r="G44" s="11"/>
      <c r="H44" s="11"/>
      <c r="O44" s="12" t="s">
        <v>121</v>
      </c>
      <c r="P44" s="382" t="str">
        <f>IF(Y128="","",Y128)</f>
        <v>□</v>
      </c>
      <c r="Q44" s="13" t="s">
        <v>122</v>
      </c>
      <c r="Y44" s="382" t="str">
        <f>IF(AH128="","",AH128)</f>
        <v>☑</v>
      </c>
      <c r="Z44" s="13" t="s">
        <v>19</v>
      </c>
      <c r="AM44" s="11"/>
      <c r="AY44" s="13">
        <v>76</v>
      </c>
      <c r="AZ44" s="15" t="s">
        <v>66</v>
      </c>
      <c r="BA44" s="13" t="s">
        <v>694</v>
      </c>
    </row>
    <row r="45" spans="1:55" ht="16.5" customHeight="1">
      <c r="AY45" s="13">
        <v>77</v>
      </c>
      <c r="AZ45" s="15" t="s">
        <v>66</v>
      </c>
      <c r="BA45" s="13" t="s">
        <v>695</v>
      </c>
    </row>
    <row r="46" spans="1:55" ht="16.5" customHeight="1">
      <c r="L46" s="11"/>
      <c r="M46" s="11"/>
      <c r="N46" s="11"/>
      <c r="P46" s="2"/>
      <c r="AY46" s="13">
        <v>81</v>
      </c>
      <c r="AZ46" s="15" t="s">
        <v>66</v>
      </c>
      <c r="BA46" s="13" t="s">
        <v>696</v>
      </c>
    </row>
    <row r="47" spans="1:55" ht="16.5" customHeight="1">
      <c r="L47" s="11"/>
      <c r="M47" s="11"/>
      <c r="N47" s="11"/>
      <c r="AM47" s="11"/>
      <c r="AN47" s="11"/>
      <c r="AY47" s="13">
        <v>82</v>
      </c>
      <c r="AZ47" s="15" t="s">
        <v>66</v>
      </c>
      <c r="BA47" s="13" t="s">
        <v>697</v>
      </c>
    </row>
    <row r="48" spans="1:55" ht="16.5" customHeight="1">
      <c r="AY48" s="13">
        <v>83</v>
      </c>
      <c r="AZ48" s="15" t="s">
        <v>66</v>
      </c>
      <c r="BA48" s="11" t="s">
        <v>698</v>
      </c>
    </row>
    <row r="49" spans="1:76" ht="24" customHeight="1">
      <c r="B49" s="147" t="s">
        <v>123</v>
      </c>
      <c r="C49" s="148"/>
      <c r="D49" s="148"/>
      <c r="E49" s="148"/>
      <c r="F49" s="148"/>
      <c r="G49" s="148"/>
      <c r="H49" s="148"/>
      <c r="I49" s="148"/>
      <c r="J49" s="148"/>
      <c r="K49" s="148"/>
      <c r="L49" s="149"/>
      <c r="M49" s="147" t="s">
        <v>124</v>
      </c>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9"/>
      <c r="AL49" s="147" t="s">
        <v>125</v>
      </c>
      <c r="AM49" s="148"/>
      <c r="AN49" s="148"/>
      <c r="AO49" s="148"/>
      <c r="AP49" s="148"/>
      <c r="AQ49" s="148"/>
      <c r="AR49" s="148"/>
      <c r="AS49" s="149"/>
      <c r="AY49" s="13">
        <v>84</v>
      </c>
      <c r="AZ49" s="15" t="s">
        <v>66</v>
      </c>
      <c r="BA49" s="11" t="s">
        <v>699</v>
      </c>
    </row>
    <row r="50" spans="1:76" ht="24" customHeight="1">
      <c r="B50" s="147" t="s">
        <v>619</v>
      </c>
      <c r="C50" s="148"/>
      <c r="D50" s="148"/>
      <c r="E50" s="148"/>
      <c r="F50" s="148"/>
      <c r="G50" s="148"/>
      <c r="H50" s="148"/>
      <c r="I50" s="148"/>
      <c r="J50" s="148"/>
      <c r="K50" s="148"/>
      <c r="L50" s="149"/>
      <c r="M50" s="150"/>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2"/>
      <c r="AL50" s="150"/>
      <c r="AM50" s="151"/>
      <c r="AN50" s="151"/>
      <c r="AO50" s="151"/>
      <c r="AP50" s="151"/>
      <c r="AQ50" s="151"/>
      <c r="AR50" s="151"/>
      <c r="AS50" s="152"/>
      <c r="AY50" s="13">
        <v>85</v>
      </c>
      <c r="AZ50" s="15" t="s">
        <v>66</v>
      </c>
      <c r="BA50" s="11" t="s">
        <v>700</v>
      </c>
    </row>
    <row r="51" spans="1:76" ht="24" customHeight="1">
      <c r="B51" s="158" t="s">
        <v>8</v>
      </c>
      <c r="C51" s="148"/>
      <c r="D51" s="148"/>
      <c r="E51" s="148"/>
      <c r="F51" s="148"/>
      <c r="G51" s="148"/>
      <c r="H51" s="148"/>
      <c r="I51" s="148"/>
      <c r="J51" s="148"/>
      <c r="K51" s="159" t="s">
        <v>67</v>
      </c>
      <c r="L51" s="149"/>
      <c r="M51" s="153"/>
      <c r="N51" s="2"/>
      <c r="O51" s="2"/>
      <c r="P51" s="2"/>
      <c r="Q51" s="2"/>
      <c r="R51" s="2"/>
      <c r="S51" s="2"/>
      <c r="T51" s="2"/>
      <c r="U51" s="2"/>
      <c r="V51" s="2"/>
      <c r="W51" s="2"/>
      <c r="X51" s="2"/>
      <c r="Y51" s="2"/>
      <c r="Z51" s="2"/>
      <c r="AA51" s="2"/>
      <c r="AB51" s="2"/>
      <c r="AC51" s="2"/>
      <c r="AD51" s="2"/>
      <c r="AE51" s="2"/>
      <c r="AF51" s="2"/>
      <c r="AG51" s="2"/>
      <c r="AH51" s="2"/>
      <c r="AI51" s="2"/>
      <c r="AJ51" s="2"/>
      <c r="AK51" s="154"/>
      <c r="AL51" s="153"/>
      <c r="AM51" s="2"/>
      <c r="AN51" s="2"/>
      <c r="AO51" s="2"/>
      <c r="AP51" s="2"/>
      <c r="AQ51" s="2"/>
      <c r="AR51" s="2"/>
      <c r="AS51" s="154"/>
      <c r="AY51" s="13">
        <v>86</v>
      </c>
      <c r="AZ51" s="15" t="s">
        <v>66</v>
      </c>
      <c r="BA51" s="11" t="s">
        <v>701</v>
      </c>
    </row>
    <row r="52" spans="1:76" ht="36" customHeight="1">
      <c r="B52" s="158" t="s">
        <v>627</v>
      </c>
      <c r="C52" s="148"/>
      <c r="D52" s="148"/>
      <c r="E52" s="148"/>
      <c r="F52" s="148"/>
      <c r="G52" s="148"/>
      <c r="H52" s="148"/>
      <c r="I52" s="148"/>
      <c r="J52" s="148"/>
      <c r="K52" s="148"/>
      <c r="L52" s="149"/>
      <c r="M52" s="155"/>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7"/>
      <c r="AL52" s="155"/>
      <c r="AM52" s="156"/>
      <c r="AN52" s="156"/>
      <c r="AO52" s="156"/>
      <c r="AP52" s="156"/>
      <c r="AQ52" s="156"/>
      <c r="AR52" s="156"/>
      <c r="AS52" s="157"/>
      <c r="AY52" s="13">
        <v>88</v>
      </c>
      <c r="AZ52" s="15" t="s">
        <v>66</v>
      </c>
      <c r="BA52" s="11" t="s">
        <v>702</v>
      </c>
    </row>
    <row r="53" spans="1:76" ht="3.75" customHeight="1">
      <c r="AY53" s="13">
        <v>89</v>
      </c>
      <c r="AZ53" s="15" t="s">
        <v>66</v>
      </c>
      <c r="BA53" s="11" t="s">
        <v>703</v>
      </c>
    </row>
    <row r="54" spans="1:76" ht="3.75" customHeight="1">
      <c r="AY54" s="13">
        <v>154</v>
      </c>
      <c r="AZ54" s="15" t="s">
        <v>66</v>
      </c>
      <c r="BA54" s="13" t="s">
        <v>685</v>
      </c>
    </row>
    <row r="55" spans="1:76" s="36" customFormat="1" ht="13.5" customHeight="1">
      <c r="B55" s="36" t="s">
        <v>85</v>
      </c>
      <c r="Y55" s="36" t="s">
        <v>108</v>
      </c>
      <c r="AY55" s="36">
        <v>155</v>
      </c>
      <c r="AZ55" s="15" t="s">
        <v>66</v>
      </c>
      <c r="BA55" s="13" t="s">
        <v>686</v>
      </c>
      <c r="BB55" s="13"/>
      <c r="BO55" s="13"/>
      <c r="BP55" s="13"/>
      <c r="BQ55" s="13"/>
      <c r="BR55" s="13"/>
      <c r="BS55" s="13"/>
      <c r="BT55" s="13"/>
      <c r="BU55" s="13"/>
      <c r="BV55" s="13"/>
      <c r="BW55" s="13"/>
      <c r="BX55" s="13"/>
    </row>
    <row r="56" spans="1:76" ht="15" customHeight="1">
      <c r="B56" s="3" t="s">
        <v>86</v>
      </c>
      <c r="C56" s="4"/>
      <c r="D56" s="512"/>
      <c r="E56" s="512"/>
      <c r="F56" s="512"/>
      <c r="G56" s="512"/>
      <c r="H56" s="512"/>
      <c r="I56" s="512"/>
      <c r="J56" s="512"/>
      <c r="K56" s="512"/>
      <c r="L56" s="512"/>
      <c r="M56" s="512"/>
      <c r="N56" s="512"/>
      <c r="O56" s="512"/>
      <c r="P56" s="512"/>
      <c r="Q56" s="512"/>
      <c r="R56" s="512"/>
      <c r="S56" s="512"/>
      <c r="T56" s="512"/>
      <c r="U56" s="512"/>
      <c r="V56" s="513"/>
      <c r="W56" s="2"/>
      <c r="X56" s="35"/>
      <c r="Y56" s="3" t="s">
        <v>86</v>
      </c>
      <c r="Z56" s="4"/>
      <c r="AA56" s="512"/>
      <c r="AB56" s="512"/>
      <c r="AC56" s="512"/>
      <c r="AD56" s="512"/>
      <c r="AE56" s="512"/>
      <c r="AF56" s="512"/>
      <c r="AG56" s="512"/>
      <c r="AH56" s="512"/>
      <c r="AI56" s="512"/>
      <c r="AJ56" s="512"/>
      <c r="AK56" s="512"/>
      <c r="AL56" s="512"/>
      <c r="AM56" s="512"/>
      <c r="AN56" s="512"/>
      <c r="AO56" s="512"/>
      <c r="AP56" s="512"/>
      <c r="AQ56" s="512"/>
      <c r="AR56" s="512"/>
      <c r="AS56" s="513"/>
      <c r="AY56" s="13">
        <v>156</v>
      </c>
      <c r="AZ56" s="15" t="s">
        <v>66</v>
      </c>
      <c r="BA56" s="13" t="s">
        <v>687</v>
      </c>
      <c r="BW56" s="36"/>
      <c r="BX56" s="36"/>
    </row>
    <row r="57" spans="1:76" ht="15" customHeight="1">
      <c r="B57" s="5" t="s">
        <v>87</v>
      </c>
      <c r="C57" s="6"/>
      <c r="D57" s="514"/>
      <c r="E57" s="514"/>
      <c r="F57" s="514"/>
      <c r="G57" s="514"/>
      <c r="H57" s="514"/>
      <c r="I57" s="514"/>
      <c r="J57" s="514"/>
      <c r="K57" s="514"/>
      <c r="L57" s="514"/>
      <c r="M57" s="514"/>
      <c r="N57" s="514"/>
      <c r="O57" s="514"/>
      <c r="P57" s="514"/>
      <c r="Q57" s="514"/>
      <c r="R57" s="514"/>
      <c r="S57" s="514"/>
      <c r="T57" s="514"/>
      <c r="U57" s="514"/>
      <c r="V57" s="515"/>
      <c r="W57" s="2"/>
      <c r="X57" s="35"/>
      <c r="Y57" s="5" t="s">
        <v>87</v>
      </c>
      <c r="Z57" s="6"/>
      <c r="AA57" s="514"/>
      <c r="AB57" s="514"/>
      <c r="AC57" s="514"/>
      <c r="AD57" s="514"/>
      <c r="AE57" s="514"/>
      <c r="AF57" s="514"/>
      <c r="AG57" s="514"/>
      <c r="AH57" s="514"/>
      <c r="AI57" s="514"/>
      <c r="AJ57" s="514"/>
      <c r="AK57" s="514"/>
      <c r="AL57" s="514"/>
      <c r="AM57" s="514"/>
      <c r="AN57" s="514"/>
      <c r="AO57" s="514"/>
      <c r="AP57" s="514"/>
      <c r="AQ57" s="514"/>
      <c r="AR57" s="514"/>
      <c r="AS57" s="515"/>
      <c r="AY57" s="13">
        <v>157</v>
      </c>
      <c r="AZ57" s="15" t="s">
        <v>66</v>
      </c>
      <c r="BA57" s="13" t="s">
        <v>688</v>
      </c>
      <c r="BO57" s="36"/>
      <c r="BP57" s="36"/>
      <c r="BQ57" s="36"/>
      <c r="BR57" s="36"/>
      <c r="BS57" s="36"/>
      <c r="BT57" s="36"/>
      <c r="BU57" s="36"/>
      <c r="BV57" s="36"/>
    </row>
    <row r="58" spans="1:76" ht="15" customHeight="1">
      <c r="B58" s="5" t="s">
        <v>88</v>
      </c>
      <c r="C58" s="6"/>
      <c r="D58" s="516"/>
      <c r="E58" s="516"/>
      <c r="F58" s="516"/>
      <c r="G58" s="516"/>
      <c r="H58" s="516"/>
      <c r="I58" s="516"/>
      <c r="J58" s="516"/>
      <c r="K58" s="516"/>
      <c r="L58" s="516"/>
      <c r="M58" s="516"/>
      <c r="N58" s="516"/>
      <c r="O58" s="516"/>
      <c r="P58" s="516"/>
      <c r="Q58" s="516"/>
      <c r="R58" s="516"/>
      <c r="S58" s="516"/>
      <c r="T58" s="516"/>
      <c r="U58" s="516"/>
      <c r="V58" s="517"/>
      <c r="W58" s="2"/>
      <c r="X58" s="35"/>
      <c r="Y58" s="5" t="s">
        <v>88</v>
      </c>
      <c r="Z58" s="6"/>
      <c r="AA58" s="516"/>
      <c r="AB58" s="516"/>
      <c r="AC58" s="516"/>
      <c r="AD58" s="516"/>
      <c r="AE58" s="516"/>
      <c r="AF58" s="516"/>
      <c r="AG58" s="516"/>
      <c r="AH58" s="516"/>
      <c r="AI58" s="516"/>
      <c r="AJ58" s="516"/>
      <c r="AK58" s="516"/>
      <c r="AL58" s="516"/>
      <c r="AM58" s="516"/>
      <c r="AN58" s="516"/>
      <c r="AO58" s="516"/>
      <c r="AP58" s="516"/>
      <c r="AQ58" s="516"/>
      <c r="AR58" s="516"/>
      <c r="AS58" s="517"/>
      <c r="AY58" s="13">
        <v>163</v>
      </c>
      <c r="AZ58" s="15" t="s">
        <v>66</v>
      </c>
      <c r="BA58" s="13" t="s">
        <v>689</v>
      </c>
    </row>
    <row r="59" spans="1:76" ht="15" customHeight="1">
      <c r="B59" s="5" t="s">
        <v>89</v>
      </c>
      <c r="C59" s="6"/>
      <c r="D59" s="520"/>
      <c r="E59" s="520"/>
      <c r="F59" s="520"/>
      <c r="G59" s="520"/>
      <c r="H59" s="520"/>
      <c r="I59" s="520"/>
      <c r="J59" s="520"/>
      <c r="K59" s="520"/>
      <c r="L59" s="520"/>
      <c r="M59" s="520"/>
      <c r="N59" s="520"/>
      <c r="O59" s="520"/>
      <c r="P59" s="520"/>
      <c r="Q59" s="520"/>
      <c r="R59" s="520"/>
      <c r="S59" s="520"/>
      <c r="T59" s="520"/>
      <c r="U59" s="520"/>
      <c r="V59" s="521"/>
      <c r="W59" s="2"/>
      <c r="X59" s="35"/>
      <c r="Y59" s="7" t="s">
        <v>89</v>
      </c>
      <c r="Z59" s="8"/>
      <c r="AA59" s="518"/>
      <c r="AB59" s="518"/>
      <c r="AC59" s="518"/>
      <c r="AD59" s="518"/>
      <c r="AE59" s="518"/>
      <c r="AF59" s="518"/>
      <c r="AG59" s="518"/>
      <c r="AH59" s="518"/>
      <c r="AI59" s="518"/>
      <c r="AJ59" s="518"/>
      <c r="AK59" s="518"/>
      <c r="AL59" s="518"/>
      <c r="AM59" s="518"/>
      <c r="AN59" s="518"/>
      <c r="AO59" s="518"/>
      <c r="AP59" s="518"/>
      <c r="AQ59" s="518"/>
      <c r="AR59" s="518"/>
      <c r="AS59" s="519"/>
      <c r="AY59" s="13">
        <v>166</v>
      </c>
      <c r="AZ59" s="15" t="s">
        <v>66</v>
      </c>
      <c r="BA59" s="13" t="s">
        <v>690</v>
      </c>
    </row>
    <row r="60" spans="1:76" ht="3.75" customHeight="1">
      <c r="A60" s="11"/>
      <c r="B60" s="160"/>
      <c r="C60" s="160"/>
      <c r="D60" s="161"/>
      <c r="E60" s="161"/>
      <c r="F60" s="161"/>
      <c r="G60" s="161"/>
      <c r="H60" s="161"/>
      <c r="I60" s="161"/>
      <c r="J60" s="161"/>
      <c r="K60" s="161"/>
      <c r="L60" s="161"/>
      <c r="M60" s="161"/>
      <c r="N60" s="161"/>
      <c r="O60" s="161"/>
      <c r="P60" s="161"/>
      <c r="Q60" s="161"/>
      <c r="R60" s="161"/>
      <c r="S60" s="161"/>
      <c r="T60" s="161"/>
      <c r="U60" s="161"/>
      <c r="V60" s="161"/>
      <c r="X60" s="481"/>
      <c r="Y60" s="481"/>
      <c r="Z60" s="11"/>
      <c r="AY60" s="13">
        <v>167</v>
      </c>
      <c r="AZ60" s="15" t="s">
        <v>66</v>
      </c>
      <c r="BA60" s="13" t="s">
        <v>691</v>
      </c>
    </row>
    <row r="61" spans="1:76" ht="13.5" customHeight="1">
      <c r="A61" s="481" t="s">
        <v>5</v>
      </c>
      <c r="B61" s="481"/>
      <c r="C61" s="481"/>
      <c r="D61" s="481"/>
      <c r="E61" s="481"/>
      <c r="F61" s="481"/>
      <c r="G61" s="481"/>
      <c r="H61" s="481"/>
      <c r="I61" s="481"/>
      <c r="J61" s="481"/>
      <c r="K61" s="481"/>
      <c r="L61" s="481"/>
      <c r="M61" s="481"/>
      <c r="N61" s="481"/>
      <c r="O61" s="481"/>
      <c r="P61" s="481"/>
      <c r="Q61" s="481"/>
      <c r="R61" s="481"/>
      <c r="S61" s="481"/>
      <c r="T61" s="481"/>
      <c r="U61" s="481"/>
      <c r="V61" s="481"/>
      <c r="W61" s="481"/>
      <c r="X61" s="481"/>
      <c r="Y61" s="481"/>
      <c r="Z61" s="481"/>
      <c r="AA61" s="481"/>
      <c r="AB61" s="481"/>
      <c r="AC61" s="481"/>
      <c r="AD61" s="481"/>
      <c r="AE61" s="481"/>
      <c r="AF61" s="481"/>
      <c r="AG61" s="481"/>
      <c r="AH61" s="481"/>
      <c r="AI61" s="481"/>
      <c r="AJ61" s="481"/>
      <c r="AK61" s="481"/>
      <c r="AL61" s="481"/>
      <c r="AM61" s="481"/>
      <c r="AN61" s="481"/>
      <c r="AO61" s="481"/>
      <c r="AP61" s="481"/>
      <c r="AQ61" s="481"/>
      <c r="AY61" s="13">
        <v>172</v>
      </c>
      <c r="AZ61" s="15" t="s">
        <v>66</v>
      </c>
      <c r="BA61" s="13" t="s">
        <v>692</v>
      </c>
    </row>
    <row r="62" spans="1:76" ht="13.5" customHeight="1">
      <c r="B62" s="13" t="s">
        <v>90</v>
      </c>
      <c r="AY62" s="13">
        <v>175</v>
      </c>
      <c r="AZ62" s="15" t="s">
        <v>66</v>
      </c>
      <c r="BA62" s="13" t="s">
        <v>693</v>
      </c>
    </row>
    <row r="63" spans="1:76" ht="3" customHeight="1">
      <c r="AY63" s="13">
        <v>176</v>
      </c>
      <c r="AZ63" s="15" t="s">
        <v>66</v>
      </c>
      <c r="BA63" s="13" t="s">
        <v>694</v>
      </c>
    </row>
    <row r="64" spans="1:76" ht="3" customHeight="1">
      <c r="AY64" s="13">
        <v>177</v>
      </c>
      <c r="AZ64" s="15" t="s">
        <v>66</v>
      </c>
      <c r="BA64" s="13" t="s">
        <v>695</v>
      </c>
    </row>
    <row r="65" spans="2:64" ht="14.4" customHeight="1">
      <c r="B65" s="13" t="s">
        <v>257</v>
      </c>
      <c r="AY65" s="13">
        <v>181</v>
      </c>
      <c r="AZ65" s="15" t="s">
        <v>66</v>
      </c>
      <c r="BA65" s="13" t="s">
        <v>696</v>
      </c>
    </row>
    <row r="66" spans="2:64" ht="14.4" customHeight="1">
      <c r="D66" s="13" t="s">
        <v>258</v>
      </c>
      <c r="K66" s="14"/>
      <c r="L66" s="11" t="s">
        <v>91</v>
      </c>
      <c r="M66" s="12"/>
      <c r="N66" s="490"/>
      <c r="O66" s="490"/>
      <c r="P66" s="490"/>
      <c r="Q66" s="11" t="s">
        <v>92</v>
      </c>
      <c r="S66" s="11" t="s">
        <v>93</v>
      </c>
      <c r="U66" s="490"/>
      <c r="V66" s="490"/>
      <c r="W66" s="490"/>
      <c r="X66" s="13" t="s">
        <v>92</v>
      </c>
      <c r="AV66" s="11"/>
      <c r="AW66" s="11"/>
      <c r="AX66" s="11"/>
      <c r="AY66" s="13">
        <v>182</v>
      </c>
      <c r="AZ66" s="15" t="s">
        <v>66</v>
      </c>
      <c r="BA66" s="13" t="s">
        <v>697</v>
      </c>
    </row>
    <row r="67" spans="2:64" ht="14.4" customHeight="1">
      <c r="D67" s="13" t="s">
        <v>259</v>
      </c>
      <c r="L67" s="527"/>
      <c r="M67" s="527"/>
      <c r="N67" s="527"/>
      <c r="O67" s="527"/>
      <c r="P67" s="527"/>
      <c r="Q67" s="527"/>
      <c r="R67" s="527"/>
      <c r="S67" s="14" t="s">
        <v>94</v>
      </c>
      <c r="U67" s="14"/>
      <c r="AM67" s="12"/>
      <c r="AN67" s="12"/>
      <c r="AV67" s="11"/>
      <c r="AW67" s="11"/>
      <c r="AX67" s="11"/>
      <c r="AY67" s="13">
        <v>183</v>
      </c>
      <c r="AZ67" s="15" t="s">
        <v>66</v>
      </c>
      <c r="BA67" s="11" t="s">
        <v>698</v>
      </c>
    </row>
    <row r="68" spans="2:64" ht="14.4" customHeight="1">
      <c r="D68" s="13" t="s">
        <v>95</v>
      </c>
      <c r="L68" s="527"/>
      <c r="M68" s="527"/>
      <c r="N68" s="527"/>
      <c r="O68" s="527"/>
      <c r="P68" s="527"/>
      <c r="Q68" s="527"/>
      <c r="R68" s="527"/>
      <c r="S68" s="14" t="s">
        <v>94</v>
      </c>
      <c r="U68" s="14"/>
      <c r="Y68" s="14"/>
      <c r="Z68" s="14"/>
      <c r="AV68" s="11"/>
      <c r="AW68" s="11"/>
      <c r="AX68" s="11"/>
      <c r="AY68" s="13">
        <v>184</v>
      </c>
      <c r="AZ68" s="15" t="s">
        <v>66</v>
      </c>
      <c r="BA68" s="11" t="s">
        <v>699</v>
      </c>
    </row>
    <row r="69" spans="2:64" ht="3" customHeight="1">
      <c r="Q69" s="14"/>
      <c r="R69" s="14"/>
      <c r="S69" s="14"/>
      <c r="T69" s="14"/>
      <c r="U69" s="14"/>
      <c r="V69" s="14"/>
      <c r="W69" s="14"/>
      <c r="X69" s="14"/>
      <c r="Y69" s="14"/>
      <c r="AD69" s="12"/>
      <c r="AE69" s="12"/>
      <c r="AY69" s="13">
        <v>185</v>
      </c>
      <c r="AZ69" s="15" t="s">
        <v>66</v>
      </c>
      <c r="BA69" s="11" t="s">
        <v>700</v>
      </c>
    </row>
    <row r="70" spans="2:64" ht="3" customHeight="1">
      <c r="K70" s="12"/>
      <c r="R70" s="12"/>
      <c r="S70" s="12"/>
      <c r="AD70" s="14"/>
      <c r="AE70" s="14"/>
      <c r="AQ70" s="12"/>
      <c r="AR70" s="12"/>
      <c r="AS70" s="12"/>
      <c r="AY70" s="13">
        <v>186</v>
      </c>
      <c r="AZ70" s="15" t="s">
        <v>66</v>
      </c>
      <c r="BA70" s="11" t="s">
        <v>701</v>
      </c>
    </row>
    <row r="71" spans="2:64" ht="14.4" customHeight="1">
      <c r="B71" s="13" t="s">
        <v>260</v>
      </c>
      <c r="Z71" s="11"/>
      <c r="AC71" s="123"/>
      <c r="AD71" s="124"/>
      <c r="AY71" s="13">
        <v>188</v>
      </c>
      <c r="AZ71" s="15" t="s">
        <v>66</v>
      </c>
      <c r="BA71" s="11" t="s">
        <v>702</v>
      </c>
    </row>
    <row r="72" spans="2:64" ht="14.4" customHeight="1">
      <c r="D72" s="13" t="s">
        <v>261</v>
      </c>
      <c r="S72" s="14"/>
      <c r="T72" s="526"/>
      <c r="U72" s="526"/>
      <c r="V72" s="526"/>
      <c r="W72" s="526"/>
      <c r="X72" s="14" t="s">
        <v>68</v>
      </c>
      <c r="Y72" s="490"/>
      <c r="Z72" s="490"/>
      <c r="AA72" s="14" t="s">
        <v>69</v>
      </c>
      <c r="AB72" s="490"/>
      <c r="AC72" s="490"/>
      <c r="AD72" s="14" t="s">
        <v>70</v>
      </c>
      <c r="AF72" s="14"/>
      <c r="AG72" s="12" t="s">
        <v>8</v>
      </c>
      <c r="AH72" s="485"/>
      <c r="AI72" s="485"/>
      <c r="AJ72" s="485"/>
      <c r="AK72" s="485"/>
      <c r="AL72" s="485"/>
      <c r="AM72" s="485"/>
      <c r="AN72" s="485"/>
      <c r="AO72" s="485"/>
      <c r="AP72" s="485"/>
      <c r="AQ72" s="485"/>
      <c r="AR72" s="485"/>
      <c r="AS72" s="13" t="s">
        <v>71</v>
      </c>
      <c r="AY72" s="13">
        <v>189</v>
      </c>
      <c r="AZ72" s="15" t="s">
        <v>66</v>
      </c>
      <c r="BA72" s="11" t="s">
        <v>703</v>
      </c>
    </row>
    <row r="73" spans="2:64" ht="14.4" customHeight="1">
      <c r="D73" s="13" t="s">
        <v>262</v>
      </c>
      <c r="K73" s="12"/>
      <c r="N73" s="125"/>
      <c r="P73" s="12"/>
      <c r="Q73" s="381" t="s">
        <v>634</v>
      </c>
      <c r="R73" s="13" t="s">
        <v>822</v>
      </c>
      <c r="W73" s="381" t="s">
        <v>634</v>
      </c>
      <c r="X73" s="13" t="s">
        <v>72</v>
      </c>
      <c r="AF73" s="14" t="s">
        <v>29</v>
      </c>
      <c r="AG73" s="489"/>
      <c r="AH73" s="489"/>
      <c r="AI73" s="489"/>
      <c r="AJ73" s="489"/>
      <c r="AK73" s="489"/>
      <c r="AL73" s="489"/>
      <c r="AM73" s="489"/>
      <c r="AN73" s="489"/>
      <c r="AO73" s="489"/>
      <c r="AP73" s="489"/>
      <c r="AQ73" s="489"/>
      <c r="AR73" s="489"/>
      <c r="AS73" s="489"/>
      <c r="AT73" s="14" t="s">
        <v>73</v>
      </c>
      <c r="BK73" s="13" t="str">
        <f>IF(AND($Q$73=$BK$2,$W$73=$BK$2),"NG","OK")</f>
        <v>NG</v>
      </c>
      <c r="BL73" s="13" t="str">
        <f>IF(AND($Q$73=$BK$3,$W$73=$BK$3),"NG","OK")</f>
        <v>OK</v>
      </c>
    </row>
    <row r="74" spans="2:64" ht="14.4" customHeight="1">
      <c r="D74" s="13" t="s">
        <v>168</v>
      </c>
      <c r="P74" s="14"/>
      <c r="S74" s="14"/>
      <c r="T74" s="526"/>
      <c r="U74" s="526"/>
      <c r="V74" s="526"/>
      <c r="W74" s="526"/>
      <c r="X74" s="14" t="s">
        <v>3</v>
      </c>
      <c r="Y74" s="490"/>
      <c r="Z74" s="490"/>
      <c r="AA74" s="14" t="s">
        <v>6</v>
      </c>
      <c r="AB74" s="490"/>
      <c r="AC74" s="490"/>
      <c r="AD74" s="14" t="s">
        <v>7</v>
      </c>
      <c r="AF74" s="14"/>
      <c r="AG74" s="12" t="s">
        <v>8</v>
      </c>
      <c r="AH74" s="485"/>
      <c r="AI74" s="485"/>
      <c r="AJ74" s="485"/>
      <c r="AK74" s="485"/>
      <c r="AL74" s="485"/>
      <c r="AM74" s="485"/>
      <c r="AN74" s="485"/>
      <c r="AO74" s="485"/>
      <c r="AP74" s="485"/>
      <c r="AQ74" s="485"/>
      <c r="AR74" s="485"/>
      <c r="AS74" s="13" t="s">
        <v>9</v>
      </c>
      <c r="AY74" s="13">
        <v>1</v>
      </c>
      <c r="AZ74" s="15" t="s">
        <v>34</v>
      </c>
    </row>
    <row r="75" spans="2:64" ht="14.4" customHeight="1">
      <c r="D75" s="13" t="s">
        <v>243</v>
      </c>
      <c r="P75" s="12"/>
      <c r="Q75" s="381" t="s">
        <v>634</v>
      </c>
      <c r="R75" s="13" t="s">
        <v>822</v>
      </c>
      <c r="U75" s="14"/>
      <c r="W75" s="381" t="s">
        <v>634</v>
      </c>
      <c r="X75" s="13" t="s">
        <v>30</v>
      </c>
      <c r="AF75" s="14" t="s">
        <v>29</v>
      </c>
      <c r="AG75" s="489"/>
      <c r="AH75" s="489"/>
      <c r="AI75" s="489"/>
      <c r="AJ75" s="489"/>
      <c r="AK75" s="489"/>
      <c r="AL75" s="489"/>
      <c r="AM75" s="489"/>
      <c r="AN75" s="489"/>
      <c r="AO75" s="489"/>
      <c r="AP75" s="489"/>
      <c r="AQ75" s="489"/>
      <c r="AR75" s="489"/>
      <c r="AS75" s="489"/>
      <c r="AT75" s="14" t="s">
        <v>10</v>
      </c>
      <c r="AY75" s="13">
        <v>2</v>
      </c>
      <c r="AZ75" s="15" t="s">
        <v>35</v>
      </c>
      <c r="BK75" s="13" t="str">
        <f>IF(AND(Q75=$BK$2,W75=$BK$2),"NG","OK")</f>
        <v>NG</v>
      </c>
      <c r="BL75" s="13" t="str">
        <f>IF(AND(Q75=$BK$3,W75=$BK$3),"NG","OK")</f>
        <v>OK</v>
      </c>
    </row>
    <row r="76" spans="2:64" ht="3" customHeight="1">
      <c r="K76" s="12"/>
      <c r="R76" s="12"/>
      <c r="S76" s="12"/>
      <c r="AD76" s="14"/>
      <c r="AE76" s="14"/>
      <c r="AF76" s="14"/>
      <c r="AG76" s="14"/>
      <c r="AH76" s="14"/>
      <c r="AI76" s="14"/>
      <c r="AJ76" s="14"/>
      <c r="AK76" s="14"/>
      <c r="AL76" s="14"/>
      <c r="AM76" s="14"/>
      <c r="AN76" s="14"/>
      <c r="AO76" s="14"/>
      <c r="AP76" s="14"/>
      <c r="AQ76" s="14"/>
      <c r="AR76" s="14"/>
      <c r="AS76" s="14"/>
      <c r="AY76" s="13">
        <v>3</v>
      </c>
      <c r="AZ76" s="15" t="s">
        <v>36</v>
      </c>
    </row>
    <row r="77" spans="2:64" ht="3" customHeight="1">
      <c r="K77" s="12"/>
      <c r="R77" s="12"/>
      <c r="S77" s="12"/>
      <c r="AD77" s="14"/>
      <c r="AE77" s="14"/>
      <c r="AF77" s="14"/>
      <c r="AG77" s="14"/>
      <c r="AH77" s="14"/>
      <c r="AI77" s="14"/>
      <c r="AJ77" s="14"/>
      <c r="AK77" s="14"/>
      <c r="AL77" s="14"/>
      <c r="AM77" s="14"/>
      <c r="AN77" s="14"/>
      <c r="AO77" s="14"/>
      <c r="AP77" s="14"/>
      <c r="AQ77" s="14"/>
      <c r="AR77" s="14"/>
      <c r="AS77" s="14"/>
      <c r="AY77" s="13">
        <v>4</v>
      </c>
      <c r="AZ77" s="15" t="s">
        <v>37</v>
      </c>
    </row>
    <row r="78" spans="2:64" ht="14.4" customHeight="1">
      <c r="B78" s="13" t="s">
        <v>263</v>
      </c>
      <c r="AY78" s="13">
        <v>5</v>
      </c>
      <c r="AZ78" s="15" t="s">
        <v>38</v>
      </c>
    </row>
    <row r="79" spans="2:64" ht="14.4" customHeight="1">
      <c r="D79" s="13" t="s">
        <v>264</v>
      </c>
      <c r="M79" s="14"/>
      <c r="R79" s="526"/>
      <c r="S79" s="526"/>
      <c r="T79" s="526"/>
      <c r="U79" s="526"/>
      <c r="V79" s="14" t="s">
        <v>74</v>
      </c>
      <c r="W79" s="490"/>
      <c r="X79" s="490"/>
      <c r="Y79" s="14" t="s">
        <v>75</v>
      </c>
      <c r="Z79" s="490"/>
      <c r="AA79" s="490"/>
      <c r="AB79" s="14" t="s">
        <v>76</v>
      </c>
      <c r="AC79" s="13" t="s">
        <v>77</v>
      </c>
      <c r="AY79" s="13">
        <v>6</v>
      </c>
      <c r="AZ79" s="15" t="s">
        <v>39</v>
      </c>
      <c r="BL79" s="2"/>
    </row>
    <row r="80" spans="2:64" ht="14.4" customHeight="1">
      <c r="D80" s="13" t="s">
        <v>265</v>
      </c>
      <c r="N80" s="381" t="s">
        <v>634</v>
      </c>
      <c r="O80" s="13" t="s">
        <v>612</v>
      </c>
      <c r="R80" s="491"/>
      <c r="S80" s="491"/>
      <c r="T80" s="491"/>
      <c r="U80" s="491"/>
      <c r="V80" s="14" t="s">
        <v>78</v>
      </c>
      <c r="W80" s="484"/>
      <c r="X80" s="484"/>
      <c r="Y80" s="14" t="s">
        <v>79</v>
      </c>
      <c r="Z80" s="484"/>
      <c r="AA80" s="484"/>
      <c r="AB80" s="14" t="s">
        <v>80</v>
      </c>
      <c r="AC80" s="13" t="s">
        <v>81</v>
      </c>
      <c r="AF80" s="14"/>
      <c r="AG80" s="381" t="s">
        <v>634</v>
      </c>
      <c r="AH80" s="13" t="s">
        <v>11</v>
      </c>
      <c r="AY80" s="13">
        <v>7</v>
      </c>
      <c r="AZ80" s="15" t="s">
        <v>40</v>
      </c>
      <c r="BK80" s="13" t="str">
        <f>IF(AND(N80=$BK$2,AG80=$BK$2),"NG","OK")</f>
        <v>NG</v>
      </c>
      <c r="BL80" s="13" t="str">
        <f>IF(AND(N80=$BK$3,AG80=$BK$3),"NG","OK")</f>
        <v>OK</v>
      </c>
    </row>
    <row r="81" spans="2:64" ht="14.4" customHeight="1">
      <c r="D81" s="13" t="s">
        <v>286</v>
      </c>
      <c r="S81" s="12"/>
      <c r="U81" s="12"/>
      <c r="V81" s="381" t="s">
        <v>634</v>
      </c>
      <c r="W81" s="13" t="s">
        <v>12</v>
      </c>
      <c r="Z81" s="381" t="s">
        <v>634</v>
      </c>
      <c r="AA81" s="13" t="s">
        <v>13</v>
      </c>
      <c r="AB81" s="12"/>
      <c r="AH81" s="12"/>
      <c r="AY81" s="13">
        <v>8</v>
      </c>
      <c r="AZ81" s="15" t="s">
        <v>41</v>
      </c>
      <c r="BA81" s="11"/>
      <c r="BK81" s="13" t="str">
        <f>IF(AND(V81=$BK$2,Z81=$BK$2),"NG","OK")</f>
        <v>NG</v>
      </c>
      <c r="BL81" s="13" t="str">
        <f>IF(AND(V81=$BK$3,Z81=$BK$3),"NG","OK")</f>
        <v>OK</v>
      </c>
    </row>
    <row r="82" spans="2:64" ht="3" customHeight="1">
      <c r="R82" s="12"/>
      <c r="S82" s="12"/>
      <c r="Y82" s="12"/>
      <c r="Z82" s="12"/>
      <c r="AY82" s="13">
        <v>9</v>
      </c>
      <c r="AZ82" s="15" t="s">
        <v>42</v>
      </c>
    </row>
    <row r="83" spans="2:64" ht="3" customHeight="1">
      <c r="R83" s="12"/>
      <c r="S83" s="12"/>
      <c r="Y83" s="12"/>
      <c r="Z83" s="12"/>
      <c r="AY83" s="13">
        <v>10</v>
      </c>
      <c r="AZ83" s="15" t="s">
        <v>43</v>
      </c>
    </row>
    <row r="84" spans="2:64" ht="14.4" customHeight="1">
      <c r="B84" s="13" t="s">
        <v>266</v>
      </c>
      <c r="AY84" s="13">
        <v>11</v>
      </c>
      <c r="AZ84" s="15" t="s">
        <v>44</v>
      </c>
    </row>
    <row r="85" spans="2:64" ht="14.4" customHeight="1">
      <c r="C85" s="13" t="s">
        <v>14</v>
      </c>
      <c r="AY85" s="13">
        <v>12</v>
      </c>
      <c r="AZ85" s="15" t="s">
        <v>45</v>
      </c>
    </row>
    <row r="86" spans="2:64" ht="14.4" customHeight="1">
      <c r="D86" s="13" t="s">
        <v>267</v>
      </c>
      <c r="M86" s="12"/>
      <c r="O86" s="12" t="s">
        <v>128</v>
      </c>
      <c r="P86" s="482"/>
      <c r="Q86" s="483"/>
      <c r="R86" s="13" t="s">
        <v>134</v>
      </c>
      <c r="V86" s="16"/>
      <c r="Y86" s="12" t="s">
        <v>82</v>
      </c>
      <c r="Z86" s="488"/>
      <c r="AA86" s="488"/>
      <c r="AB86" s="488"/>
      <c r="AC86" s="488"/>
      <c r="AD86" s="488"/>
      <c r="AE86" s="488"/>
      <c r="AF86" s="488"/>
      <c r="AG86" s="488"/>
      <c r="AH86" s="11" t="s">
        <v>109</v>
      </c>
      <c r="AL86" s="12" t="s">
        <v>15</v>
      </c>
      <c r="AM86" s="488"/>
      <c r="AN86" s="488"/>
      <c r="AO86" s="488"/>
      <c r="AP86" s="488"/>
      <c r="AQ86" s="488"/>
      <c r="AR86" s="488"/>
      <c r="AS86" s="13" t="s">
        <v>9</v>
      </c>
      <c r="AY86" s="13">
        <v>13</v>
      </c>
      <c r="AZ86" s="15" t="s">
        <v>46</v>
      </c>
    </row>
    <row r="87" spans="2:64" ht="14.4" customHeight="1">
      <c r="O87" s="13" t="s">
        <v>96</v>
      </c>
      <c r="AG87" s="16"/>
      <c r="AL87" s="12" t="s">
        <v>15</v>
      </c>
      <c r="AM87" s="488"/>
      <c r="AN87" s="488"/>
      <c r="AO87" s="488"/>
      <c r="AP87" s="488"/>
      <c r="AQ87" s="488"/>
      <c r="AR87" s="488"/>
      <c r="AS87" s="13" t="s">
        <v>9</v>
      </c>
      <c r="AY87" s="13">
        <v>14</v>
      </c>
      <c r="AZ87" s="15" t="s">
        <v>47</v>
      </c>
    </row>
    <row r="88" spans="2:64" ht="14.4" customHeight="1">
      <c r="D88" s="13" t="s">
        <v>268</v>
      </c>
      <c r="J88" s="12"/>
      <c r="L88" s="16"/>
      <c r="M88" s="12"/>
      <c r="O88" s="486"/>
      <c r="P88" s="486"/>
      <c r="Q88" s="486"/>
      <c r="R88" s="486"/>
      <c r="S88" s="486"/>
      <c r="T88" s="486"/>
      <c r="U88" s="486"/>
      <c r="V88" s="486"/>
      <c r="W88" s="486"/>
      <c r="X88" s="486"/>
      <c r="Y88" s="486"/>
      <c r="Z88" s="486"/>
      <c r="AA88" s="486"/>
      <c r="AB88" s="486"/>
      <c r="AC88" s="486"/>
      <c r="AD88" s="486"/>
      <c r="AE88" s="486"/>
      <c r="AF88" s="486"/>
      <c r="AG88" s="486"/>
      <c r="AH88" s="486"/>
      <c r="AI88" s="486"/>
      <c r="AJ88" s="486"/>
      <c r="AK88" s="486"/>
      <c r="AL88" s="486"/>
      <c r="AM88" s="486"/>
      <c r="AN88" s="486"/>
      <c r="AO88" s="486"/>
      <c r="AP88" s="486"/>
      <c r="AQ88" s="486"/>
      <c r="AR88" s="486"/>
      <c r="AS88" s="486"/>
      <c r="AY88" s="13">
        <v>15</v>
      </c>
      <c r="AZ88" s="15" t="s">
        <v>48</v>
      </c>
    </row>
    <row r="89" spans="2:64" ht="14.4" customHeight="1">
      <c r="D89" s="13" t="s">
        <v>104</v>
      </c>
      <c r="J89" s="12"/>
      <c r="L89" s="16"/>
      <c r="M89" s="12"/>
      <c r="O89" s="487"/>
      <c r="P89" s="487"/>
      <c r="Q89" s="487"/>
      <c r="R89" s="487"/>
      <c r="S89" s="487"/>
      <c r="T89" s="487"/>
      <c r="U89" s="487"/>
      <c r="V89" s="487"/>
      <c r="W89" s="487"/>
      <c r="X89" s="487"/>
      <c r="Y89" s="487"/>
      <c r="Z89" s="487"/>
      <c r="AA89" s="487"/>
      <c r="AB89" s="487"/>
      <c r="AC89" s="487"/>
      <c r="AD89" s="487"/>
      <c r="AE89" s="487"/>
      <c r="AF89" s="487"/>
      <c r="AG89" s="487"/>
      <c r="AH89" s="487"/>
      <c r="AI89" s="487"/>
      <c r="AJ89" s="487"/>
      <c r="AK89" s="487"/>
      <c r="AL89" s="487"/>
      <c r="AM89" s="487"/>
      <c r="AN89" s="487"/>
      <c r="AO89" s="487"/>
      <c r="AP89" s="487"/>
      <c r="AQ89" s="487"/>
      <c r="AR89" s="487"/>
      <c r="AS89" s="487"/>
      <c r="AY89" s="13">
        <v>16</v>
      </c>
      <c r="AZ89" s="15" t="s">
        <v>49</v>
      </c>
    </row>
    <row r="90" spans="2:64" ht="14.4" customHeight="1">
      <c r="D90" s="13" t="s">
        <v>269</v>
      </c>
      <c r="J90" s="12"/>
      <c r="L90" s="16"/>
      <c r="O90" s="487"/>
      <c r="P90" s="487"/>
      <c r="Q90" s="487"/>
      <c r="R90" s="487"/>
      <c r="S90" s="487"/>
      <c r="T90" s="487"/>
      <c r="U90" s="487"/>
      <c r="V90" s="487"/>
      <c r="W90" s="487"/>
      <c r="X90" s="487"/>
      <c r="Y90" s="487"/>
      <c r="Z90" s="487"/>
      <c r="AA90" s="487"/>
      <c r="AB90" s="487"/>
      <c r="AC90" s="487"/>
      <c r="AD90" s="487"/>
      <c r="AE90" s="487"/>
      <c r="AF90" s="487"/>
      <c r="AG90" s="487"/>
      <c r="AH90" s="487"/>
      <c r="AI90" s="487"/>
      <c r="AJ90" s="487"/>
      <c r="AK90" s="487"/>
      <c r="AL90" s="487"/>
      <c r="AM90" s="487"/>
      <c r="AN90" s="487"/>
      <c r="AO90" s="487"/>
      <c r="AP90" s="487"/>
      <c r="AQ90" s="487"/>
      <c r="AR90" s="487"/>
      <c r="AS90" s="487"/>
      <c r="AY90" s="13">
        <v>17</v>
      </c>
      <c r="AZ90" s="15" t="s">
        <v>50</v>
      </c>
    </row>
    <row r="91" spans="2:64" ht="14.4" customHeight="1">
      <c r="J91" s="12"/>
      <c r="L91" s="12"/>
      <c r="O91" s="12" t="s">
        <v>128</v>
      </c>
      <c r="P91" s="482"/>
      <c r="Q91" s="483"/>
      <c r="R91" s="13" t="s">
        <v>135</v>
      </c>
      <c r="X91" s="12"/>
      <c r="Y91" s="12" t="s">
        <v>128</v>
      </c>
      <c r="Z91" s="488"/>
      <c r="AA91" s="488"/>
      <c r="AB91" s="488"/>
      <c r="AC91" s="488"/>
      <c r="AD91" s="488"/>
      <c r="AE91" s="488"/>
      <c r="AF91" s="11" t="s">
        <v>131</v>
      </c>
      <c r="AG91" s="11"/>
      <c r="AI91" s="16"/>
      <c r="AL91" s="12" t="s">
        <v>15</v>
      </c>
      <c r="AM91" s="485"/>
      <c r="AN91" s="485"/>
      <c r="AO91" s="485"/>
      <c r="AP91" s="485"/>
      <c r="AQ91" s="485"/>
      <c r="AR91" s="485"/>
      <c r="AS91" s="13" t="s">
        <v>9</v>
      </c>
      <c r="AY91" s="13">
        <v>18</v>
      </c>
      <c r="AZ91" s="15" t="s">
        <v>51</v>
      </c>
    </row>
    <row r="92" spans="2:64" ht="14.4" customHeight="1">
      <c r="D92" s="13" t="s">
        <v>270</v>
      </c>
      <c r="O92" s="480"/>
      <c r="P92" s="480"/>
      <c r="Q92" s="480"/>
      <c r="R92" s="480"/>
      <c r="S92" s="480"/>
      <c r="T92" s="480"/>
      <c r="U92" s="480"/>
      <c r="AK92" s="12"/>
      <c r="AL92" s="12"/>
      <c r="AY92" s="13">
        <v>19</v>
      </c>
      <c r="AZ92" s="15" t="s">
        <v>52</v>
      </c>
    </row>
    <row r="93" spans="2:64" ht="14.4" customHeight="1">
      <c r="D93" s="13" t="s">
        <v>271</v>
      </c>
      <c r="L93" s="16"/>
      <c r="O93" s="487"/>
      <c r="P93" s="487"/>
      <c r="Q93" s="487"/>
      <c r="R93" s="487"/>
      <c r="S93" s="487"/>
      <c r="T93" s="487"/>
      <c r="U93" s="487"/>
      <c r="V93" s="487"/>
      <c r="W93" s="487"/>
      <c r="X93" s="487"/>
      <c r="Y93" s="487"/>
      <c r="Z93" s="487"/>
      <c r="AA93" s="487"/>
      <c r="AB93" s="487"/>
      <c r="AC93" s="487"/>
      <c r="AD93" s="487"/>
      <c r="AE93" s="487"/>
      <c r="AF93" s="487"/>
      <c r="AG93" s="487"/>
      <c r="AH93" s="487"/>
      <c r="AI93" s="487"/>
      <c r="AJ93" s="487"/>
      <c r="AK93" s="487"/>
      <c r="AL93" s="487"/>
      <c r="AM93" s="487"/>
      <c r="AN93" s="487"/>
      <c r="AO93" s="487"/>
      <c r="AP93" s="487"/>
      <c r="AQ93" s="487"/>
      <c r="AR93" s="487"/>
      <c r="AS93" s="487"/>
      <c r="AY93" s="13">
        <v>20</v>
      </c>
      <c r="AZ93" s="15" t="s">
        <v>53</v>
      </c>
    </row>
    <row r="94" spans="2:64" ht="14.4" customHeight="1">
      <c r="D94" s="13" t="s">
        <v>272</v>
      </c>
      <c r="L94" s="14"/>
      <c r="O94" s="479"/>
      <c r="P94" s="479"/>
      <c r="Q94" s="479"/>
      <c r="R94" s="479"/>
      <c r="S94" s="479"/>
      <c r="T94" s="479"/>
      <c r="U94" s="479"/>
      <c r="V94" s="479"/>
      <c r="W94" s="479"/>
      <c r="X94" s="479"/>
      <c r="Y94" s="479"/>
      <c r="Z94" s="479"/>
      <c r="AA94" s="479"/>
      <c r="AB94" s="479"/>
      <c r="AC94" s="14"/>
      <c r="AD94" s="14"/>
      <c r="AE94" s="14"/>
      <c r="AF94" s="14"/>
      <c r="AG94" s="14"/>
      <c r="AH94" s="14"/>
      <c r="AI94" s="14"/>
      <c r="AJ94" s="14"/>
      <c r="AK94" s="14"/>
      <c r="AL94" s="14"/>
      <c r="AM94" s="14"/>
      <c r="AN94" s="14"/>
      <c r="AO94" s="14"/>
      <c r="AP94" s="14"/>
      <c r="AQ94" s="14"/>
      <c r="AR94" s="14"/>
      <c r="AS94" s="14"/>
      <c r="AY94" s="13">
        <v>21</v>
      </c>
      <c r="AZ94" s="15" t="s">
        <v>54</v>
      </c>
    </row>
    <row r="95" spans="2:64" ht="14.4" customHeight="1">
      <c r="C95" s="13" t="s">
        <v>16</v>
      </c>
      <c r="AK95" s="12"/>
      <c r="AL95" s="12"/>
      <c r="AY95" s="13">
        <v>22</v>
      </c>
      <c r="AZ95" s="15" t="s">
        <v>55</v>
      </c>
    </row>
    <row r="96" spans="2:64" ht="14.4" customHeight="1">
      <c r="D96" s="13" t="s">
        <v>267</v>
      </c>
      <c r="M96" s="12"/>
      <c r="O96" s="12" t="s">
        <v>17</v>
      </c>
      <c r="P96" s="482"/>
      <c r="Q96" s="483"/>
      <c r="R96" s="13" t="s">
        <v>134</v>
      </c>
      <c r="V96" s="16"/>
      <c r="Y96" s="12" t="s">
        <v>17</v>
      </c>
      <c r="Z96" s="488"/>
      <c r="AA96" s="488"/>
      <c r="AB96" s="488"/>
      <c r="AC96" s="488"/>
      <c r="AD96" s="488"/>
      <c r="AE96" s="488"/>
      <c r="AF96" s="488"/>
      <c r="AG96" s="488"/>
      <c r="AH96" s="11" t="s">
        <v>109</v>
      </c>
      <c r="AL96" s="12" t="s">
        <v>15</v>
      </c>
      <c r="AM96" s="488"/>
      <c r="AN96" s="488"/>
      <c r="AO96" s="488"/>
      <c r="AP96" s="488"/>
      <c r="AQ96" s="488"/>
      <c r="AR96" s="488"/>
      <c r="AS96" s="13" t="s">
        <v>9</v>
      </c>
      <c r="AY96" s="13">
        <v>23</v>
      </c>
      <c r="AZ96" s="15" t="s">
        <v>56</v>
      </c>
    </row>
    <row r="97" spans="3:52" ht="14.4" customHeight="1">
      <c r="O97" s="13" t="s">
        <v>96</v>
      </c>
      <c r="AG97" s="16"/>
      <c r="AL97" s="12" t="s">
        <v>15</v>
      </c>
      <c r="AM97" s="488"/>
      <c r="AN97" s="488"/>
      <c r="AO97" s="488"/>
      <c r="AP97" s="488"/>
      <c r="AQ97" s="488"/>
      <c r="AR97" s="488"/>
      <c r="AS97" s="13" t="s">
        <v>9</v>
      </c>
      <c r="AY97" s="13">
        <v>24</v>
      </c>
      <c r="AZ97" s="15" t="s">
        <v>57</v>
      </c>
    </row>
    <row r="98" spans="3:52" ht="14.4" customHeight="1">
      <c r="D98" s="13" t="s">
        <v>268</v>
      </c>
      <c r="J98" s="12"/>
      <c r="L98" s="16"/>
      <c r="M98" s="12"/>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Y98" s="13">
        <v>25</v>
      </c>
      <c r="AZ98" s="15" t="s">
        <v>58</v>
      </c>
    </row>
    <row r="99" spans="3:52" ht="14.4" customHeight="1">
      <c r="D99" s="13" t="s">
        <v>104</v>
      </c>
      <c r="J99" s="12"/>
      <c r="L99" s="16"/>
      <c r="M99" s="12"/>
      <c r="O99" s="487"/>
      <c r="P99" s="487"/>
      <c r="Q99" s="487"/>
      <c r="R99" s="487"/>
      <c r="S99" s="487"/>
      <c r="T99" s="487"/>
      <c r="U99" s="487"/>
      <c r="V99" s="487"/>
      <c r="W99" s="487"/>
      <c r="X99" s="487"/>
      <c r="Y99" s="487"/>
      <c r="Z99" s="487"/>
      <c r="AA99" s="487"/>
      <c r="AB99" s="487"/>
      <c r="AC99" s="487"/>
      <c r="AD99" s="487"/>
      <c r="AE99" s="487"/>
      <c r="AF99" s="487"/>
      <c r="AG99" s="487"/>
      <c r="AH99" s="487"/>
      <c r="AI99" s="487"/>
      <c r="AJ99" s="487"/>
      <c r="AK99" s="487"/>
      <c r="AL99" s="487"/>
      <c r="AM99" s="487"/>
      <c r="AN99" s="487"/>
      <c r="AO99" s="487"/>
      <c r="AP99" s="487"/>
      <c r="AQ99" s="487"/>
      <c r="AR99" s="487"/>
      <c r="AS99" s="487"/>
      <c r="AY99" s="13">
        <v>26</v>
      </c>
      <c r="AZ99" s="15" t="s">
        <v>59</v>
      </c>
    </row>
    <row r="100" spans="3:52" ht="14.4" customHeight="1">
      <c r="D100" s="13" t="s">
        <v>269</v>
      </c>
      <c r="J100" s="12"/>
      <c r="L100" s="16"/>
      <c r="O100" s="487"/>
      <c r="P100" s="487"/>
      <c r="Q100" s="487"/>
      <c r="R100" s="487"/>
      <c r="S100" s="487"/>
      <c r="T100" s="487"/>
      <c r="U100" s="487"/>
      <c r="V100" s="487"/>
      <c r="W100" s="487"/>
      <c r="X100" s="487"/>
      <c r="Y100" s="487"/>
      <c r="Z100" s="487"/>
      <c r="AA100" s="487"/>
      <c r="AB100" s="487"/>
      <c r="AC100" s="487"/>
      <c r="AD100" s="487"/>
      <c r="AE100" s="487"/>
      <c r="AF100" s="487"/>
      <c r="AG100" s="487"/>
      <c r="AH100" s="487"/>
      <c r="AI100" s="487"/>
      <c r="AJ100" s="487"/>
      <c r="AK100" s="487"/>
      <c r="AL100" s="487"/>
      <c r="AM100" s="487"/>
      <c r="AN100" s="487"/>
      <c r="AO100" s="487"/>
      <c r="AP100" s="487"/>
      <c r="AQ100" s="487"/>
      <c r="AR100" s="487"/>
      <c r="AS100" s="487"/>
      <c r="AY100" s="13">
        <v>27</v>
      </c>
      <c r="AZ100" s="15" t="s">
        <v>60</v>
      </c>
    </row>
    <row r="101" spans="3:52" ht="14.4" customHeight="1">
      <c r="J101" s="12"/>
      <c r="L101" s="12"/>
      <c r="O101" s="12" t="s">
        <v>17</v>
      </c>
      <c r="P101" s="482"/>
      <c r="Q101" s="483"/>
      <c r="R101" s="13" t="s">
        <v>133</v>
      </c>
      <c r="X101" s="12"/>
      <c r="Y101" s="12" t="s">
        <v>17</v>
      </c>
      <c r="Z101" s="488"/>
      <c r="AA101" s="488"/>
      <c r="AB101" s="488"/>
      <c r="AC101" s="488"/>
      <c r="AD101" s="488"/>
      <c r="AE101" s="488"/>
      <c r="AF101" s="11" t="s">
        <v>131</v>
      </c>
      <c r="AG101" s="11"/>
      <c r="AI101" s="16"/>
      <c r="AL101" s="12" t="s">
        <v>15</v>
      </c>
      <c r="AM101" s="485"/>
      <c r="AN101" s="485"/>
      <c r="AO101" s="485"/>
      <c r="AP101" s="485"/>
      <c r="AQ101" s="485"/>
      <c r="AR101" s="485"/>
      <c r="AS101" s="13" t="s">
        <v>9</v>
      </c>
      <c r="AY101" s="13">
        <v>28</v>
      </c>
      <c r="AZ101" s="15" t="s">
        <v>61</v>
      </c>
    </row>
    <row r="102" spans="3:52" ht="14.4" customHeight="1">
      <c r="D102" s="13" t="s">
        <v>270</v>
      </c>
      <c r="O102" s="480"/>
      <c r="P102" s="480"/>
      <c r="Q102" s="480"/>
      <c r="R102" s="480"/>
      <c r="S102" s="480"/>
      <c r="T102" s="480"/>
      <c r="U102" s="480"/>
      <c r="AK102" s="12"/>
      <c r="AL102" s="12"/>
      <c r="AY102" s="13">
        <v>29</v>
      </c>
      <c r="AZ102" s="15" t="s">
        <v>62</v>
      </c>
    </row>
    <row r="103" spans="3:52" ht="14.4" customHeight="1">
      <c r="D103" s="13" t="s">
        <v>271</v>
      </c>
      <c r="L103" s="1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Y103" s="13">
        <v>30</v>
      </c>
      <c r="AZ103" s="15" t="s">
        <v>63</v>
      </c>
    </row>
    <row r="104" spans="3:52" ht="14.4" customHeight="1">
      <c r="D104" s="13" t="s">
        <v>272</v>
      </c>
      <c r="L104" s="14"/>
      <c r="O104" s="479"/>
      <c r="P104" s="479"/>
      <c r="Q104" s="479"/>
      <c r="R104" s="479"/>
      <c r="S104" s="479"/>
      <c r="T104" s="479"/>
      <c r="U104" s="479"/>
      <c r="V104" s="479"/>
      <c r="W104" s="479"/>
      <c r="X104" s="479"/>
      <c r="Y104" s="479"/>
      <c r="Z104" s="479"/>
      <c r="AA104" s="479"/>
      <c r="AB104" s="479"/>
      <c r="AC104" s="14"/>
      <c r="AD104" s="14"/>
      <c r="AE104" s="14"/>
      <c r="AF104" s="14"/>
      <c r="AG104" s="14"/>
      <c r="AH104" s="14"/>
      <c r="AI104" s="14"/>
      <c r="AJ104" s="14"/>
      <c r="AK104" s="14"/>
      <c r="AL104" s="14"/>
      <c r="AM104" s="14"/>
      <c r="AN104" s="14"/>
      <c r="AO104" s="14"/>
      <c r="AP104" s="14"/>
      <c r="AQ104" s="14"/>
      <c r="AR104" s="14"/>
      <c r="AS104" s="14"/>
      <c r="AY104" s="13">
        <v>31</v>
      </c>
      <c r="AZ104" s="15" t="s">
        <v>64</v>
      </c>
    </row>
    <row r="105" spans="3:52" ht="14.4" hidden="1" customHeight="1">
      <c r="C105" s="13" t="s">
        <v>276</v>
      </c>
      <c r="AK105" s="12"/>
      <c r="AL105" s="12"/>
      <c r="AY105" s="13">
        <v>32</v>
      </c>
      <c r="AZ105" s="15" t="s">
        <v>65</v>
      </c>
    </row>
    <row r="106" spans="3:52" ht="14.4" hidden="1" customHeight="1">
      <c r="D106" s="13" t="s">
        <v>267</v>
      </c>
      <c r="M106" s="12"/>
      <c r="O106" s="12" t="s">
        <v>17</v>
      </c>
      <c r="P106" s="488"/>
      <c r="Q106" s="488"/>
      <c r="R106" s="13" t="s">
        <v>134</v>
      </c>
      <c r="V106" s="16"/>
      <c r="Y106" s="12" t="s">
        <v>17</v>
      </c>
      <c r="Z106" s="488"/>
      <c r="AA106" s="488"/>
      <c r="AB106" s="488"/>
      <c r="AC106" s="488"/>
      <c r="AD106" s="488"/>
      <c r="AE106" s="488"/>
      <c r="AF106" s="488"/>
      <c r="AG106" s="488"/>
      <c r="AH106" s="11" t="s">
        <v>109</v>
      </c>
      <c r="AL106" s="12" t="s">
        <v>15</v>
      </c>
      <c r="AM106" s="488"/>
      <c r="AN106" s="488"/>
      <c r="AO106" s="488"/>
      <c r="AP106" s="488"/>
      <c r="AQ106" s="488"/>
      <c r="AR106" s="488"/>
      <c r="AS106" s="13" t="s">
        <v>9</v>
      </c>
      <c r="AY106" s="13">
        <v>33</v>
      </c>
      <c r="AZ106" s="11" t="s">
        <v>560</v>
      </c>
    </row>
    <row r="107" spans="3:52" ht="14.4" hidden="1" customHeight="1">
      <c r="O107" s="13" t="s">
        <v>96</v>
      </c>
      <c r="AG107" s="16"/>
      <c r="AL107" s="12" t="s">
        <v>15</v>
      </c>
      <c r="AM107" s="488"/>
      <c r="AN107" s="488"/>
      <c r="AO107" s="488"/>
      <c r="AP107" s="488"/>
      <c r="AQ107" s="488"/>
      <c r="AR107" s="488"/>
      <c r="AS107" s="13" t="s">
        <v>9</v>
      </c>
      <c r="AY107" s="13">
        <v>34</v>
      </c>
      <c r="AZ107" s="11" t="s">
        <v>651</v>
      </c>
    </row>
    <row r="108" spans="3:52" ht="14.4" hidden="1" customHeight="1">
      <c r="D108" s="13" t="s">
        <v>268</v>
      </c>
      <c r="J108" s="12"/>
      <c r="L108" s="16"/>
      <c r="M108" s="12"/>
      <c r="O108" s="528" t="str">
        <f>ASC(PHONETIC(O109))</f>
        <v/>
      </c>
      <c r="P108" s="529"/>
      <c r="Q108" s="529"/>
      <c r="R108" s="529"/>
      <c r="S108" s="529"/>
      <c r="T108" s="529"/>
      <c r="U108" s="529"/>
      <c r="V108" s="529"/>
      <c r="W108" s="529"/>
      <c r="X108" s="529"/>
      <c r="Y108" s="529"/>
      <c r="Z108" s="529"/>
      <c r="AA108" s="529"/>
      <c r="AB108" s="529"/>
      <c r="AC108" s="529"/>
      <c r="AD108" s="529"/>
      <c r="AE108" s="529"/>
      <c r="AF108" s="529"/>
      <c r="AG108" s="529"/>
      <c r="AH108" s="529"/>
      <c r="AI108" s="529"/>
      <c r="AJ108" s="529"/>
      <c r="AK108" s="529"/>
      <c r="AL108" s="529"/>
      <c r="AM108" s="529"/>
      <c r="AN108" s="529"/>
      <c r="AO108" s="529"/>
      <c r="AP108" s="529"/>
      <c r="AQ108" s="529"/>
      <c r="AR108" s="529"/>
      <c r="AS108" s="529"/>
    </row>
    <row r="109" spans="3:52" ht="14.4" hidden="1" customHeight="1">
      <c r="D109" s="13" t="s">
        <v>104</v>
      </c>
      <c r="J109" s="12"/>
      <c r="L109" s="16"/>
      <c r="M109" s="12"/>
      <c r="O109" s="487"/>
      <c r="P109" s="487"/>
      <c r="Q109" s="487"/>
      <c r="R109" s="487"/>
      <c r="S109" s="487"/>
      <c r="T109" s="487"/>
      <c r="U109" s="487"/>
      <c r="V109" s="487"/>
      <c r="W109" s="487"/>
      <c r="X109" s="487"/>
      <c r="Y109" s="487"/>
      <c r="Z109" s="487"/>
      <c r="AA109" s="487"/>
      <c r="AB109" s="487"/>
      <c r="AC109" s="487"/>
      <c r="AD109" s="487"/>
      <c r="AE109" s="487"/>
      <c r="AF109" s="487"/>
      <c r="AG109" s="487"/>
      <c r="AH109" s="487"/>
      <c r="AI109" s="487"/>
      <c r="AJ109" s="487"/>
      <c r="AK109" s="487"/>
      <c r="AL109" s="487"/>
      <c r="AM109" s="487"/>
      <c r="AN109" s="487"/>
      <c r="AO109" s="487"/>
      <c r="AP109" s="487"/>
      <c r="AQ109" s="487"/>
      <c r="AR109" s="487"/>
      <c r="AS109" s="487"/>
    </row>
    <row r="110" spans="3:52" ht="14.4" hidden="1" customHeight="1">
      <c r="D110" s="13" t="s">
        <v>269</v>
      </c>
      <c r="J110" s="12"/>
      <c r="L110" s="16"/>
      <c r="O110" s="487"/>
      <c r="P110" s="487"/>
      <c r="Q110" s="487"/>
      <c r="R110" s="487"/>
      <c r="S110" s="487"/>
      <c r="T110" s="487"/>
      <c r="U110" s="487"/>
      <c r="V110" s="487"/>
      <c r="W110" s="487"/>
      <c r="X110" s="487"/>
      <c r="Y110" s="487"/>
      <c r="Z110" s="487"/>
      <c r="AA110" s="487"/>
      <c r="AB110" s="487"/>
      <c r="AC110" s="487"/>
      <c r="AD110" s="487"/>
      <c r="AE110" s="487"/>
      <c r="AF110" s="487"/>
      <c r="AG110" s="487"/>
      <c r="AH110" s="487"/>
      <c r="AI110" s="487"/>
      <c r="AJ110" s="487"/>
      <c r="AK110" s="487"/>
      <c r="AL110" s="487"/>
      <c r="AM110" s="487"/>
      <c r="AN110" s="487"/>
      <c r="AO110" s="487"/>
      <c r="AP110" s="487"/>
      <c r="AQ110" s="487"/>
      <c r="AR110" s="487"/>
      <c r="AS110" s="487"/>
    </row>
    <row r="111" spans="3:52" ht="14.4" hidden="1" customHeight="1">
      <c r="J111" s="12"/>
      <c r="L111" s="12"/>
      <c r="O111" s="12" t="s">
        <v>17</v>
      </c>
      <c r="P111" s="488"/>
      <c r="Q111" s="488"/>
      <c r="R111" s="13" t="s">
        <v>133</v>
      </c>
      <c r="X111" s="12"/>
      <c r="Y111" s="12" t="s">
        <v>17</v>
      </c>
      <c r="Z111" s="488"/>
      <c r="AA111" s="488"/>
      <c r="AB111" s="488"/>
      <c r="AC111" s="488"/>
      <c r="AD111" s="488"/>
      <c r="AE111" s="488"/>
      <c r="AF111" s="11" t="s">
        <v>131</v>
      </c>
      <c r="AG111" s="11"/>
      <c r="AI111" s="16"/>
      <c r="AL111" s="12" t="s">
        <v>15</v>
      </c>
      <c r="AM111" s="485"/>
      <c r="AN111" s="485"/>
      <c r="AO111" s="485"/>
      <c r="AP111" s="485"/>
      <c r="AQ111" s="485"/>
      <c r="AR111" s="485"/>
      <c r="AS111" s="13" t="s">
        <v>9</v>
      </c>
    </row>
    <row r="112" spans="3:52" ht="14.4" hidden="1" customHeight="1">
      <c r="D112" s="13" t="s">
        <v>270</v>
      </c>
      <c r="O112" s="480"/>
      <c r="P112" s="480"/>
      <c r="Q112" s="480"/>
      <c r="R112" s="480"/>
      <c r="S112" s="480"/>
      <c r="T112" s="480"/>
      <c r="U112" s="480"/>
      <c r="AK112" s="12"/>
      <c r="AL112" s="12"/>
    </row>
    <row r="113" spans="2:58" ht="14.4" hidden="1" customHeight="1">
      <c r="D113" s="13" t="s">
        <v>271</v>
      </c>
      <c r="L113" s="16"/>
      <c r="O113" s="487"/>
      <c r="P113" s="487"/>
      <c r="Q113" s="487"/>
      <c r="R113" s="487"/>
      <c r="S113" s="487"/>
      <c r="T113" s="487"/>
      <c r="U113" s="487"/>
      <c r="V113" s="487"/>
      <c r="W113" s="487"/>
      <c r="X113" s="487"/>
      <c r="Y113" s="487"/>
      <c r="Z113" s="487"/>
      <c r="AA113" s="487"/>
      <c r="AB113" s="487"/>
      <c r="AC113" s="487"/>
      <c r="AD113" s="487"/>
      <c r="AE113" s="487"/>
      <c r="AF113" s="487"/>
      <c r="AG113" s="487"/>
      <c r="AH113" s="487"/>
      <c r="AI113" s="487"/>
      <c r="AJ113" s="487"/>
      <c r="AK113" s="487"/>
      <c r="AL113" s="487"/>
      <c r="AM113" s="487"/>
      <c r="AN113" s="487"/>
      <c r="AO113" s="487"/>
      <c r="AP113" s="487"/>
      <c r="AQ113" s="487"/>
      <c r="AR113" s="487"/>
      <c r="AS113" s="487"/>
    </row>
    <row r="114" spans="2:58" ht="14.4" hidden="1" customHeight="1">
      <c r="D114" s="13" t="s">
        <v>272</v>
      </c>
      <c r="L114" s="14"/>
      <c r="O114" s="479"/>
      <c r="P114" s="479"/>
      <c r="Q114" s="479"/>
      <c r="R114" s="479"/>
      <c r="S114" s="479"/>
      <c r="T114" s="479"/>
      <c r="U114" s="479"/>
      <c r="V114" s="479"/>
      <c r="W114" s="479"/>
      <c r="X114" s="479"/>
      <c r="Y114" s="479"/>
      <c r="Z114" s="479"/>
      <c r="AA114" s="479"/>
      <c r="AB114" s="479"/>
      <c r="AC114" s="14"/>
      <c r="AD114" s="14"/>
      <c r="AE114" s="14"/>
      <c r="AF114" s="14"/>
      <c r="AG114" s="14"/>
      <c r="AH114" s="14"/>
      <c r="AI114" s="14"/>
      <c r="AJ114" s="14"/>
      <c r="AK114" s="14"/>
      <c r="AL114" s="14"/>
      <c r="AM114" s="14"/>
      <c r="AN114" s="14"/>
      <c r="AO114" s="14"/>
      <c r="AP114" s="14"/>
      <c r="AQ114" s="14"/>
      <c r="AR114" s="14"/>
      <c r="AS114" s="14"/>
    </row>
    <row r="115" spans="2:58" ht="3" customHeight="1"/>
    <row r="116" spans="2:58" ht="3" customHeight="1"/>
    <row r="117" spans="2:58" ht="14.4" customHeight="1">
      <c r="B117" s="13" t="s">
        <v>273</v>
      </c>
      <c r="J117" s="12"/>
      <c r="K117" s="12"/>
      <c r="L117" s="12"/>
      <c r="M117" s="12"/>
    </row>
    <row r="118" spans="2:58" ht="14.4" customHeight="1">
      <c r="C118" s="11" t="s">
        <v>274</v>
      </c>
      <c r="D118" s="11"/>
      <c r="E118" s="11"/>
      <c r="F118" s="11"/>
      <c r="G118" s="11"/>
      <c r="H118" s="12"/>
      <c r="I118" s="12"/>
      <c r="J118" s="11"/>
      <c r="K118" s="11"/>
      <c r="L118" s="11"/>
      <c r="M118" s="11"/>
      <c r="N118" s="11"/>
      <c r="O118" s="11"/>
      <c r="P118" s="11"/>
      <c r="Q118" s="12"/>
      <c r="R118" s="12"/>
      <c r="S118" s="11"/>
      <c r="T118" s="11"/>
      <c r="X118" s="11"/>
      <c r="Y118" s="11"/>
      <c r="Z118" s="11"/>
      <c r="AA118" s="11"/>
      <c r="AB118" s="11"/>
      <c r="AC118" s="11"/>
      <c r="AD118" s="11"/>
      <c r="AE118" s="11"/>
      <c r="AF118" s="11"/>
      <c r="AG118" s="11"/>
      <c r="AH118" s="11"/>
      <c r="AI118" s="11"/>
      <c r="AJ118" s="11"/>
      <c r="AK118" s="11"/>
      <c r="AL118" s="11"/>
      <c r="AM118" s="11"/>
      <c r="AN118" s="11"/>
      <c r="AO118" s="11"/>
      <c r="AP118" s="11"/>
    </row>
    <row r="119" spans="2:58" ht="14.4" customHeight="1">
      <c r="C119" s="11"/>
      <c r="E119" s="381" t="s">
        <v>634</v>
      </c>
      <c r="F119" s="11" t="s">
        <v>623</v>
      </c>
      <c r="G119" s="11"/>
      <c r="H119" s="12"/>
      <c r="I119" s="12"/>
      <c r="J119" s="11"/>
      <c r="K119" s="11"/>
      <c r="L119" s="11"/>
      <c r="M119" s="11"/>
      <c r="N119" s="11"/>
      <c r="O119" s="12" t="s">
        <v>17</v>
      </c>
      <c r="P119" s="484"/>
      <c r="Q119" s="484"/>
      <c r="R119" s="484"/>
      <c r="S119" s="11" t="s">
        <v>97</v>
      </c>
      <c r="T119" s="11"/>
      <c r="X119" s="381" t="s">
        <v>634</v>
      </c>
      <c r="Y119" s="11" t="s">
        <v>622</v>
      </c>
      <c r="AB119" s="12"/>
      <c r="AC119" s="12"/>
      <c r="AD119" s="12"/>
      <c r="AE119" s="11"/>
      <c r="AF119" s="11"/>
      <c r="AG119" s="12" t="s">
        <v>17</v>
      </c>
      <c r="AH119" s="484"/>
      <c r="AI119" s="484"/>
      <c r="AJ119" s="484"/>
      <c r="AK119" s="11" t="s">
        <v>97</v>
      </c>
      <c r="AL119" s="11"/>
      <c r="AM119" s="11"/>
      <c r="AN119" s="11"/>
      <c r="AR119" s="11"/>
      <c r="AS119" s="11"/>
    </row>
    <row r="120" spans="2:58" ht="14.4" customHeight="1">
      <c r="C120" s="11"/>
      <c r="E120" s="381" t="s">
        <v>634</v>
      </c>
      <c r="F120" s="11" t="s">
        <v>98</v>
      </c>
      <c r="G120" s="11"/>
      <c r="I120" s="12"/>
      <c r="J120" s="12"/>
      <c r="K120" s="12"/>
      <c r="L120" s="11"/>
      <c r="M120" s="11"/>
      <c r="N120" s="11"/>
      <c r="O120" s="11"/>
      <c r="P120" s="11"/>
      <c r="Q120" s="11"/>
      <c r="R120" s="11"/>
      <c r="S120" s="11"/>
      <c r="T120" s="11"/>
      <c r="U120" s="11"/>
      <c r="V120" s="11"/>
      <c r="W120" s="11"/>
      <c r="X120" s="381" t="s">
        <v>634</v>
      </c>
      <c r="Y120" s="11" t="s">
        <v>137</v>
      </c>
      <c r="Z120" s="11"/>
      <c r="AB120" s="12"/>
      <c r="AC120" s="12"/>
      <c r="AD120" s="12" t="s">
        <v>17</v>
      </c>
      <c r="AE120" s="494"/>
      <c r="AF120" s="495"/>
      <c r="AG120" s="495"/>
      <c r="AH120" s="495"/>
      <c r="AI120" s="495"/>
      <c r="AJ120" s="495"/>
      <c r="AK120" s="495"/>
      <c r="AL120" s="495"/>
      <c r="AM120" s="495"/>
      <c r="AN120" s="495"/>
      <c r="AO120" s="495"/>
      <c r="AP120" s="495"/>
      <c r="AQ120" s="495"/>
      <c r="AR120" s="495"/>
      <c r="AS120" s="11" t="s">
        <v>99</v>
      </c>
      <c r="AT120" s="11"/>
      <c r="AU120" s="11"/>
    </row>
    <row r="121" spans="2:58" ht="14.4" customHeight="1">
      <c r="C121" s="11" t="s">
        <v>275</v>
      </c>
      <c r="D121" s="11"/>
      <c r="E121" s="126"/>
      <c r="F121" s="11"/>
      <c r="G121" s="11"/>
      <c r="H121" s="12"/>
      <c r="I121" s="12"/>
      <c r="L121" s="11"/>
      <c r="M121" s="11"/>
      <c r="N121" s="11"/>
      <c r="O121" s="12"/>
      <c r="P121" s="11"/>
      <c r="Q121" s="12"/>
      <c r="R121" s="12"/>
      <c r="S121" s="12"/>
      <c r="T121" s="11"/>
      <c r="U121" s="11"/>
      <c r="V121" s="11"/>
      <c r="W121" s="11"/>
      <c r="X121" s="126"/>
      <c r="Y121" s="12"/>
      <c r="Z121" s="12"/>
      <c r="AA121" s="11"/>
      <c r="AB121" s="11"/>
      <c r="AC121" s="11"/>
      <c r="AD121" s="11"/>
      <c r="AE121" s="11"/>
      <c r="AF121" s="12"/>
      <c r="AG121" s="12"/>
      <c r="AI121" s="11"/>
      <c r="AJ121" s="11"/>
      <c r="AK121" s="11"/>
      <c r="AL121" s="11"/>
      <c r="AM121" s="11"/>
      <c r="AN121" s="11"/>
      <c r="AO121" s="11"/>
      <c r="AP121" s="11"/>
      <c r="AQ121" s="18"/>
    </row>
    <row r="122" spans="2:58" ht="14.4" customHeight="1">
      <c r="E122" s="381" t="s">
        <v>634</v>
      </c>
      <c r="F122" s="11" t="s">
        <v>136</v>
      </c>
      <c r="G122" s="11"/>
      <c r="H122" s="12"/>
      <c r="I122" s="12"/>
      <c r="J122" s="12"/>
      <c r="K122" s="11"/>
      <c r="M122" s="11"/>
      <c r="P122" s="12" t="s">
        <v>128</v>
      </c>
      <c r="Q122" s="484"/>
      <c r="R122" s="484"/>
      <c r="S122" s="484"/>
      <c r="T122" s="11" t="s">
        <v>100</v>
      </c>
      <c r="U122" s="11"/>
      <c r="W122" s="11"/>
      <c r="X122" s="381" t="s">
        <v>634</v>
      </c>
      <c r="Y122" s="11" t="s">
        <v>130</v>
      </c>
      <c r="Z122" s="11"/>
      <c r="AA122" s="12"/>
      <c r="AB122" s="12"/>
      <c r="AC122" s="12"/>
      <c r="AG122" s="12" t="s">
        <v>128</v>
      </c>
      <c r="AH122" s="484"/>
      <c r="AI122" s="484"/>
      <c r="AJ122" s="484"/>
      <c r="AK122" s="11" t="s">
        <v>100</v>
      </c>
      <c r="AL122" s="12"/>
      <c r="AO122" s="11"/>
      <c r="AP122" s="11"/>
    </row>
    <row r="123" spans="2:58" ht="14.4" customHeight="1">
      <c r="E123" s="381" t="s">
        <v>634</v>
      </c>
      <c r="F123" s="11" t="s">
        <v>129</v>
      </c>
      <c r="G123" s="11"/>
      <c r="H123" s="11"/>
      <c r="I123" s="11"/>
      <c r="J123" s="12"/>
      <c r="K123" s="11"/>
      <c r="L123" s="12"/>
      <c r="M123" s="11"/>
      <c r="P123" s="12" t="s">
        <v>128</v>
      </c>
      <c r="Q123" s="484"/>
      <c r="R123" s="484"/>
      <c r="S123" s="484"/>
      <c r="T123" s="11" t="s">
        <v>100</v>
      </c>
      <c r="U123" s="11"/>
      <c r="V123" s="11"/>
      <c r="W123" s="11"/>
      <c r="X123" s="381" t="s">
        <v>634</v>
      </c>
      <c r="Y123" s="13" t="s">
        <v>126</v>
      </c>
      <c r="AG123" s="12" t="s">
        <v>128</v>
      </c>
      <c r="AH123" s="484"/>
      <c r="AI123" s="484"/>
      <c r="AJ123" s="484"/>
      <c r="AK123" s="13" t="s">
        <v>101</v>
      </c>
      <c r="AO123" s="14"/>
      <c r="AP123" s="11"/>
      <c r="AQ123" s="11"/>
    </row>
    <row r="124" spans="2:58" ht="14.4" customHeight="1">
      <c r="C124" s="12"/>
      <c r="D124" s="11"/>
      <c r="E124" s="381" t="s">
        <v>634</v>
      </c>
      <c r="F124" s="13" t="s">
        <v>127</v>
      </c>
      <c r="K124" s="12"/>
      <c r="N124" s="14"/>
      <c r="P124" s="12" t="s">
        <v>128</v>
      </c>
      <c r="Q124" s="484"/>
      <c r="R124" s="484"/>
      <c r="S124" s="484"/>
      <c r="T124" s="13" t="s">
        <v>101</v>
      </c>
      <c r="V124" s="12"/>
      <c r="W124" s="12"/>
      <c r="X124" s="12"/>
      <c r="AA124" s="19"/>
      <c r="AB124" s="19"/>
      <c r="AC124" s="12"/>
      <c r="AD124" s="12"/>
      <c r="AE124" s="11"/>
      <c r="AH124" s="12"/>
      <c r="AI124" s="14"/>
      <c r="AJ124" s="14"/>
      <c r="AM124" s="11"/>
      <c r="AN124" s="11"/>
      <c r="AQ124" s="12"/>
      <c r="AR124" s="12"/>
      <c r="AS124" s="12"/>
      <c r="AZ124" s="13"/>
      <c r="BA124" s="11"/>
    </row>
    <row r="125" spans="2:58" ht="3" customHeight="1">
      <c r="P125" s="14"/>
      <c r="Q125" s="14"/>
      <c r="R125" s="14"/>
      <c r="S125" s="14"/>
      <c r="T125" s="14"/>
      <c r="U125" s="14"/>
      <c r="V125" s="14"/>
      <c r="W125" s="14"/>
      <c r="X125" s="14"/>
      <c r="Y125" s="14"/>
      <c r="Z125" s="14"/>
      <c r="AA125" s="14"/>
      <c r="AB125" s="14"/>
      <c r="AC125" s="14"/>
    </row>
    <row r="126" spans="2:58" ht="3" customHeight="1"/>
    <row r="127" spans="2:58" ht="14.4" customHeight="1">
      <c r="B127" s="13" t="s">
        <v>278</v>
      </c>
      <c r="BE127" s="143"/>
      <c r="BF127" s="142"/>
    </row>
    <row r="128" spans="2:58" ht="14.4" customHeight="1">
      <c r="C128" s="13" t="s">
        <v>279</v>
      </c>
      <c r="J128" s="12"/>
      <c r="N128" s="12"/>
      <c r="O128" s="382" t="str">
        <f>IF(OR(BL144="要是正",BM144="既存不適格"),"☑","□")</f>
        <v>□</v>
      </c>
      <c r="P128" s="13" t="s">
        <v>18</v>
      </c>
      <c r="X128" s="12" t="s">
        <v>82</v>
      </c>
      <c r="Y128" s="382" t="str">
        <f>IF(BM144="既存不適格","☑","□")</f>
        <v>□</v>
      </c>
      <c r="Z128" s="13" t="s">
        <v>122</v>
      </c>
      <c r="AH128" s="382" t="str">
        <f>IF(BK144="指摘なし","☑","□")</f>
        <v>☑</v>
      </c>
      <c r="AI128" s="13" t="s">
        <v>19</v>
      </c>
    </row>
    <row r="129" spans="2:65" ht="14.4" customHeight="1">
      <c r="C129" s="13" t="s">
        <v>280</v>
      </c>
      <c r="K129" s="16"/>
      <c r="M129"/>
      <c r="N129"/>
      <c r="O129" s="489"/>
      <c r="P129" s="489"/>
      <c r="Q129" s="489"/>
      <c r="R129" s="489"/>
      <c r="S129" s="489"/>
      <c r="T129" s="489"/>
      <c r="U129" s="489"/>
      <c r="V129" s="489"/>
      <c r="W129" s="489"/>
      <c r="X129" s="489"/>
      <c r="Y129" s="489"/>
      <c r="Z129" s="489"/>
      <c r="AA129" s="489"/>
      <c r="AB129" s="489"/>
      <c r="AC129" s="489"/>
      <c r="AD129" s="489"/>
      <c r="AE129" s="489"/>
      <c r="AF129" s="489"/>
      <c r="AG129" s="489"/>
      <c r="AH129" s="489"/>
      <c r="AI129" s="489"/>
      <c r="AJ129" s="489"/>
      <c r="AK129" s="489"/>
      <c r="AL129" s="489"/>
      <c r="AM129" s="489"/>
      <c r="AN129" s="489"/>
      <c r="AO129" s="489"/>
      <c r="AP129" s="489"/>
      <c r="AQ129" s="489"/>
      <c r="AR129" s="489"/>
      <c r="AS129" s="489"/>
      <c r="AT129" s="144"/>
      <c r="AU129" s="144"/>
    </row>
    <row r="130" spans="2:65" ht="14.4" hidden="1" customHeight="1">
      <c r="K130" s="16"/>
      <c r="L130" s="145"/>
      <c r="M130"/>
      <c r="N130"/>
      <c r="O130" s="492"/>
      <c r="P130" s="493"/>
      <c r="Q130" s="493"/>
      <c r="R130" s="493"/>
      <c r="S130" s="493"/>
      <c r="T130" s="493"/>
      <c r="U130" s="493"/>
      <c r="V130" s="493"/>
      <c r="W130" s="493"/>
      <c r="X130" s="493"/>
      <c r="Y130" s="493"/>
      <c r="Z130" s="493"/>
      <c r="AA130" s="493"/>
      <c r="AB130" s="493"/>
      <c r="AC130" s="493"/>
      <c r="AD130" s="493"/>
      <c r="AE130" s="493"/>
      <c r="AF130" s="493"/>
      <c r="AG130" s="493"/>
      <c r="AH130" s="493"/>
      <c r="AI130" s="493"/>
      <c r="AJ130" s="493"/>
      <c r="AK130" s="493"/>
      <c r="AL130" s="493"/>
      <c r="AM130" s="493"/>
      <c r="AN130" s="493"/>
      <c r="AO130" s="493"/>
      <c r="AP130" s="493"/>
      <c r="AQ130" s="493"/>
      <c r="AR130" s="493"/>
      <c r="AS130" s="493"/>
      <c r="AT130" s="144"/>
      <c r="AU130" s="144"/>
    </row>
    <row r="131" spans="2:65" ht="14.4" hidden="1" customHeight="1">
      <c r="K131" s="16"/>
      <c r="L131" s="145"/>
      <c r="M131"/>
      <c r="N131"/>
      <c r="O131" s="492"/>
      <c r="P131" s="493"/>
      <c r="Q131" s="493"/>
      <c r="R131" s="493"/>
      <c r="S131" s="493"/>
      <c r="T131" s="493"/>
      <c r="U131" s="493"/>
      <c r="V131" s="493"/>
      <c r="W131" s="493"/>
      <c r="X131" s="493"/>
      <c r="Y131" s="493"/>
      <c r="Z131" s="493"/>
      <c r="AA131" s="493"/>
      <c r="AB131" s="493"/>
      <c r="AC131" s="493"/>
      <c r="AD131" s="493"/>
      <c r="AE131" s="493"/>
      <c r="AF131" s="493"/>
      <c r="AG131" s="493"/>
      <c r="AH131" s="493"/>
      <c r="AI131" s="493"/>
      <c r="AJ131" s="493"/>
      <c r="AK131" s="493"/>
      <c r="AL131" s="493"/>
      <c r="AM131" s="493"/>
      <c r="AN131" s="493"/>
      <c r="AO131" s="493"/>
      <c r="AP131" s="493"/>
      <c r="AQ131" s="493"/>
      <c r="AR131" s="493"/>
      <c r="AS131" s="493"/>
      <c r="AT131" s="144"/>
      <c r="AU131" s="144"/>
    </row>
    <row r="132" spans="2:65" ht="14.4" hidden="1" customHeight="1">
      <c r="K132" s="16"/>
      <c r="L132" s="145"/>
      <c r="M132"/>
      <c r="N132"/>
      <c r="O132" s="492"/>
      <c r="P132" s="493"/>
      <c r="Q132" s="493"/>
      <c r="R132" s="493"/>
      <c r="S132" s="493"/>
      <c r="T132" s="493"/>
      <c r="U132" s="493"/>
      <c r="V132" s="493"/>
      <c r="W132" s="493"/>
      <c r="X132" s="493"/>
      <c r="Y132" s="493"/>
      <c r="Z132" s="493"/>
      <c r="AA132" s="493"/>
      <c r="AB132" s="493"/>
      <c r="AC132" s="493"/>
      <c r="AD132" s="493"/>
      <c r="AE132" s="493"/>
      <c r="AF132" s="493"/>
      <c r="AG132" s="493"/>
      <c r="AH132" s="493"/>
      <c r="AI132" s="493"/>
      <c r="AJ132" s="493"/>
      <c r="AK132" s="493"/>
      <c r="AL132" s="493"/>
      <c r="AM132" s="493"/>
      <c r="AN132" s="493"/>
      <c r="AO132" s="493"/>
      <c r="AP132" s="493"/>
      <c r="AQ132" s="493"/>
      <c r="AR132" s="493"/>
      <c r="AS132" s="493"/>
      <c r="AT132" s="144"/>
      <c r="AU132" s="144"/>
    </row>
    <row r="133" spans="2:65" ht="14.4" hidden="1" customHeight="1">
      <c r="K133" s="16"/>
      <c r="L133" s="16"/>
      <c r="O133" s="492"/>
      <c r="P133" s="493"/>
      <c r="Q133" s="493"/>
      <c r="R133" s="493"/>
      <c r="S133" s="493"/>
      <c r="T133" s="493"/>
      <c r="U133" s="493"/>
      <c r="V133" s="493"/>
      <c r="W133" s="493"/>
      <c r="X133" s="493"/>
      <c r="Y133" s="493"/>
      <c r="Z133" s="493"/>
      <c r="AA133" s="493"/>
      <c r="AB133" s="493"/>
      <c r="AC133" s="493"/>
      <c r="AD133" s="493"/>
      <c r="AE133" s="493"/>
      <c r="AF133" s="493"/>
      <c r="AG133" s="493"/>
      <c r="AH133" s="493"/>
      <c r="AI133" s="493"/>
      <c r="AJ133" s="493"/>
      <c r="AK133" s="493"/>
      <c r="AL133" s="493"/>
      <c r="AM133" s="493"/>
      <c r="AN133" s="493"/>
      <c r="AO133" s="493"/>
      <c r="AP133" s="493"/>
      <c r="AQ133" s="493"/>
      <c r="AR133" s="493"/>
      <c r="AS133" s="493"/>
    </row>
    <row r="134" spans="2:65" ht="14.4" customHeight="1">
      <c r="C134" s="11" t="s">
        <v>436</v>
      </c>
      <c r="D134" s="11"/>
      <c r="E134" s="11"/>
      <c r="F134" s="11"/>
      <c r="G134" s="11"/>
      <c r="H134" s="11"/>
      <c r="I134" s="11"/>
      <c r="J134" s="11"/>
      <c r="K134" s="11"/>
      <c r="L134" s="11"/>
      <c r="N134" s="12"/>
      <c r="O134" s="381" t="s">
        <v>634</v>
      </c>
      <c r="P134" s="11" t="s">
        <v>614</v>
      </c>
      <c r="Q134" s="11"/>
      <c r="R134" s="489"/>
      <c r="S134" s="489"/>
      <c r="T134" s="489"/>
      <c r="U134" s="489"/>
      <c r="V134" s="11" t="s">
        <v>83</v>
      </c>
      <c r="W134" s="489"/>
      <c r="X134" s="489"/>
      <c r="Y134" s="13" t="s">
        <v>84</v>
      </c>
      <c r="AG134" s="381" t="s">
        <v>634</v>
      </c>
      <c r="AH134" s="11" t="s">
        <v>13</v>
      </c>
      <c r="AZ134" s="13"/>
      <c r="BA134" s="11"/>
    </row>
    <row r="135" spans="2:65" ht="3" customHeight="1">
      <c r="K135" s="12"/>
      <c r="L135" s="11"/>
      <c r="M135" s="11"/>
      <c r="N135" s="11"/>
    </row>
    <row r="136" spans="2:65" ht="3" customHeight="1">
      <c r="K136" s="12"/>
      <c r="L136" s="11"/>
      <c r="M136" s="11"/>
      <c r="N136" s="11"/>
    </row>
    <row r="137" spans="2:65" ht="14.4" customHeight="1">
      <c r="B137" s="13" t="s">
        <v>277</v>
      </c>
    </row>
    <row r="138" spans="2:65" ht="14.4" customHeight="1">
      <c r="C138" s="13" t="s">
        <v>281</v>
      </c>
      <c r="L138" s="12"/>
      <c r="M138" s="381" t="s">
        <v>634</v>
      </c>
      <c r="N138" s="11" t="s">
        <v>12</v>
      </c>
      <c r="O138" s="12"/>
      <c r="Q138" s="12"/>
      <c r="R138" s="381" t="s">
        <v>636</v>
      </c>
      <c r="S138" s="11" t="s">
        <v>13</v>
      </c>
      <c r="AZ138" s="13"/>
      <c r="BA138" s="11"/>
      <c r="BK138" s="13" t="str">
        <f>IF(AND(M138=$BK$2,R138=$BK$2),"NG","OK")</f>
        <v>OK</v>
      </c>
      <c r="BL138" s="13" t="str">
        <f>IF(AND(M138=$BK$3,R138=$BK$3),"NG","OK")</f>
        <v>OK</v>
      </c>
    </row>
    <row r="139" spans="2:65" ht="14.4" customHeight="1">
      <c r="C139" s="13" t="s">
        <v>282</v>
      </c>
      <c r="L139" s="12"/>
      <c r="M139" s="206" t="s">
        <v>634</v>
      </c>
      <c r="N139" s="11" t="s">
        <v>12</v>
      </c>
      <c r="O139" s="12"/>
      <c r="Q139" s="12"/>
      <c r="R139" s="206" t="s">
        <v>634</v>
      </c>
      <c r="S139" s="11" t="s">
        <v>13</v>
      </c>
      <c r="AM139" s="126"/>
      <c r="AZ139" s="13"/>
      <c r="BA139" s="11"/>
      <c r="BK139" s="13" t="str">
        <f>IF(AND(M139=$BK$2,R139=$BK$2),"NG","OK")</f>
        <v>NG</v>
      </c>
      <c r="BL139" s="13" t="str">
        <f>IF(AND(M139=$BK$3,R139=$BK$3),"NG","OK")</f>
        <v>OK</v>
      </c>
    </row>
    <row r="140" spans="2:65" ht="14.4" customHeight="1">
      <c r="C140" s="13" t="s">
        <v>283</v>
      </c>
      <c r="L140" s="12"/>
      <c r="M140" s="206" t="s">
        <v>634</v>
      </c>
      <c r="N140" s="13" t="s">
        <v>20</v>
      </c>
      <c r="R140" s="206" t="s">
        <v>634</v>
      </c>
      <c r="S140" s="11" t="s">
        <v>613</v>
      </c>
      <c r="W140" s="11"/>
      <c r="X140" s="491"/>
      <c r="Y140" s="491"/>
      <c r="Z140" s="491"/>
      <c r="AA140" s="491"/>
      <c r="AB140" s="11" t="s">
        <v>3</v>
      </c>
      <c r="AC140" s="491"/>
      <c r="AD140" s="491"/>
      <c r="AE140" s="13" t="s">
        <v>4</v>
      </c>
      <c r="AM140" s="206" t="s">
        <v>634</v>
      </c>
      <c r="AN140" s="13" t="s">
        <v>21</v>
      </c>
      <c r="AQ140" s="12"/>
      <c r="AZ140" s="13"/>
      <c r="BA140" s="11"/>
    </row>
    <row r="141" spans="2:65" ht="4.5" customHeight="1">
      <c r="I141" s="12"/>
      <c r="J141" s="12"/>
      <c r="P141" s="12"/>
      <c r="U141" s="12"/>
      <c r="V141" s="12"/>
      <c r="W141" s="12"/>
      <c r="X141" s="14"/>
      <c r="Y141" s="14"/>
      <c r="Z141" s="14"/>
      <c r="AA141" s="14"/>
      <c r="AB141" s="11"/>
      <c r="AC141" s="11"/>
      <c r="AD141" s="11"/>
    </row>
    <row r="142" spans="2:65" ht="4.5" customHeight="1">
      <c r="I142" s="12"/>
      <c r="J142" s="12"/>
      <c r="Q142" s="12"/>
      <c r="R142" s="12"/>
      <c r="X142" s="12"/>
      <c r="Y142" s="12"/>
      <c r="Z142" s="14"/>
      <c r="AA142" s="14"/>
      <c r="AB142" s="14"/>
      <c r="AC142" s="14"/>
      <c r="AD142" s="14"/>
      <c r="AE142" s="11"/>
      <c r="AF142" s="11"/>
    </row>
    <row r="143" spans="2:65" ht="14.4" customHeight="1" thickBot="1">
      <c r="B143" s="13" t="s">
        <v>284</v>
      </c>
      <c r="BK143" s="13" t="s">
        <v>815</v>
      </c>
      <c r="BL143" s="11"/>
    </row>
    <row r="144" spans="2:65" ht="14.4" customHeight="1" thickBot="1">
      <c r="D144" s="105"/>
      <c r="E144" s="487"/>
      <c r="F144" s="487"/>
      <c r="G144" s="487"/>
      <c r="H144" s="487"/>
      <c r="I144" s="487"/>
      <c r="J144" s="487"/>
      <c r="K144" s="487"/>
      <c r="L144" s="487"/>
      <c r="M144" s="487"/>
      <c r="N144" s="487"/>
      <c r="O144" s="487"/>
      <c r="P144" s="487"/>
      <c r="Q144" s="487"/>
      <c r="R144" s="487"/>
      <c r="S144" s="487"/>
      <c r="T144" s="487"/>
      <c r="U144" s="487"/>
      <c r="V144" s="487"/>
      <c r="W144" s="487"/>
      <c r="X144" s="487"/>
      <c r="Y144" s="487"/>
      <c r="Z144" s="487"/>
      <c r="AA144" s="487"/>
      <c r="AB144" s="487"/>
      <c r="AC144" s="487"/>
      <c r="AD144" s="487"/>
      <c r="AE144" s="487"/>
      <c r="AF144" s="487"/>
      <c r="AG144" s="487"/>
      <c r="AH144" s="487"/>
      <c r="AI144" s="487"/>
      <c r="AJ144" s="487"/>
      <c r="AK144" s="487"/>
      <c r="AL144" s="487"/>
      <c r="AM144" s="487"/>
      <c r="AN144" s="487"/>
      <c r="AO144" s="487"/>
      <c r="AP144" s="487"/>
      <c r="AQ144" s="487"/>
      <c r="AR144" s="487"/>
      <c r="AS144" s="487"/>
      <c r="BK144" s="362" t="str">
        <f>IF(AND('検査結果表（防火扉入力用）'!Y17=1,'検査結果表（防火ｼｬｯﾀｰ入力用）'!Y10=1,'検査結果表（耐火ｸﾛｽｽｸﾘｰﾝ入力用）'!Y10=1,'検査結果表（ﾄﾞﾚﾝﾁｬｰ入力用）'!Y10=1),"指摘なし")</f>
        <v>指摘なし</v>
      </c>
      <c r="BL144" s="363" t="b">
        <f>IF(OR('検査結果表（防火扉入力用）'!Y18=1,'検査結果表（防火ｼｬｯﾀｰ入力用）'!Y11=1,'検査結果表（耐火ｸﾛｽｽｸﾘｰﾝ入力用）'!Y11=1,'検査結果表（ﾄﾞﾚﾝﾁｬｰ入力用）'!Y11=1),"要是正")</f>
        <v>0</v>
      </c>
      <c r="BM144" s="364" t="b">
        <f>IF(AND(BM145="1",BN145="1"),"既存不適格")</f>
        <v>0</v>
      </c>
    </row>
    <row r="145" spans="1:66" ht="14.4" customHeight="1">
      <c r="E145" s="487"/>
      <c r="F145" s="487"/>
      <c r="G145" s="487"/>
      <c r="H145" s="487"/>
      <c r="I145" s="487"/>
      <c r="J145" s="487"/>
      <c r="K145" s="487"/>
      <c r="L145" s="487"/>
      <c r="M145" s="487"/>
      <c r="N145" s="487"/>
      <c r="O145" s="487"/>
      <c r="P145" s="487"/>
      <c r="Q145" s="487"/>
      <c r="R145" s="487"/>
      <c r="S145" s="487"/>
      <c r="T145" s="487"/>
      <c r="U145" s="487"/>
      <c r="V145" s="487"/>
      <c r="W145" s="487"/>
      <c r="X145" s="487"/>
      <c r="Y145" s="487"/>
      <c r="Z145" s="487"/>
      <c r="AA145" s="487"/>
      <c r="AB145" s="487"/>
      <c r="AC145" s="487"/>
      <c r="AD145" s="487"/>
      <c r="AE145" s="487"/>
      <c r="AF145" s="487"/>
      <c r="AG145" s="487"/>
      <c r="AH145" s="487"/>
      <c r="AI145" s="487"/>
      <c r="AJ145" s="487"/>
      <c r="AK145" s="487"/>
      <c r="AL145" s="487"/>
      <c r="AM145" s="487"/>
      <c r="AN145" s="487"/>
      <c r="AO145" s="487"/>
      <c r="AP145" s="487"/>
      <c r="AQ145" s="487"/>
      <c r="AR145" s="487"/>
      <c r="AS145" s="487"/>
      <c r="BL145" s="11"/>
      <c r="BM145" s="361" t="b">
        <f>IF(OR('検査結果表（防火扉入力用）'!Y19=1,'検査結果表（防火ｼｬｯﾀｰ入力用）'!Y12=1,'検査結果表（耐火ｸﾛｽｽｸﾘｰﾝ入力用）'!Y12=1,'検査結果表（ﾄﾞﾚﾝﾁｬｰ入力用）'!Y12=1),"1")</f>
        <v>0</v>
      </c>
      <c r="BN145" s="352" t="str">
        <f>IF(AND('検査結果表（防火扉入力用）'!Y18="0",'検査結果表（防火ｼｬｯﾀｰ入力用）'!Y11="0",'検査結果表（耐火ｸﾛｽｽｸﾘｰﾝ入力用）'!Y11="0",'検査結果表（ﾄﾞﾚﾝﾁｬｰ入力用）'!Y11="0"),"1")</f>
        <v>1</v>
      </c>
    </row>
    <row r="146" spans="1:66" ht="3" customHeight="1"/>
    <row r="147" spans="1:66" ht="17.25" customHeight="1">
      <c r="A147" s="481" t="s">
        <v>22</v>
      </c>
      <c r="B147" s="481"/>
      <c r="C147" s="481"/>
      <c r="D147" s="481"/>
      <c r="E147" s="481"/>
      <c r="F147" s="481"/>
      <c r="G147" s="481"/>
      <c r="H147" s="481"/>
      <c r="I147" s="481"/>
      <c r="J147" s="481"/>
      <c r="K147" s="481"/>
      <c r="L147" s="481"/>
      <c r="M147" s="481"/>
      <c r="N147" s="481"/>
      <c r="O147" s="481"/>
      <c r="P147" s="481"/>
      <c r="Q147" s="481"/>
      <c r="R147" s="481"/>
      <c r="S147" s="481"/>
      <c r="T147" s="481"/>
      <c r="U147" s="481"/>
      <c r="V147" s="481"/>
      <c r="W147" s="481"/>
      <c r="X147" s="481"/>
      <c r="Y147" s="481"/>
      <c r="Z147" s="481"/>
      <c r="AA147" s="481"/>
      <c r="AB147" s="481"/>
      <c r="AC147" s="481"/>
      <c r="AD147" s="481"/>
      <c r="AE147" s="481"/>
      <c r="AF147" s="481"/>
      <c r="AG147" s="481"/>
      <c r="AH147" s="481"/>
      <c r="AI147" s="481"/>
      <c r="AJ147" s="481"/>
      <c r="AK147" s="481"/>
      <c r="AL147" s="481"/>
      <c r="AM147" s="481"/>
      <c r="AN147" s="481"/>
      <c r="AO147" s="481"/>
      <c r="AP147" s="481"/>
      <c r="AQ147" s="481"/>
    </row>
    <row r="148" spans="1:66" ht="17.25" customHeight="1">
      <c r="B148" s="13" t="s">
        <v>102</v>
      </c>
    </row>
    <row r="149" spans="1:66" ht="4.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row>
    <row r="150" spans="1:66" ht="18" customHeight="1"/>
    <row r="151" spans="1:66" ht="33.75" customHeight="1">
      <c r="B151" s="498" t="s">
        <v>138</v>
      </c>
      <c r="C151" s="498"/>
      <c r="D151" s="498"/>
      <c r="E151" s="498"/>
      <c r="F151" s="498"/>
      <c r="G151" s="498"/>
      <c r="H151" s="497" t="s">
        <v>23</v>
      </c>
      <c r="I151" s="497"/>
      <c r="J151" s="497"/>
      <c r="K151" s="497"/>
      <c r="L151" s="497"/>
      <c r="M151" s="497"/>
      <c r="N151" s="497"/>
      <c r="O151" s="497"/>
      <c r="P151" s="497"/>
      <c r="Q151" s="497"/>
      <c r="R151" s="497" t="s">
        <v>24</v>
      </c>
      <c r="S151" s="497"/>
      <c r="T151" s="497"/>
      <c r="U151" s="497"/>
      <c r="V151" s="497"/>
      <c r="W151" s="497"/>
      <c r="X151" s="497"/>
      <c r="Y151" s="497"/>
      <c r="Z151" s="497"/>
      <c r="AA151" s="497"/>
      <c r="AB151" s="497"/>
      <c r="AC151" s="498" t="s">
        <v>287</v>
      </c>
      <c r="AD151" s="498"/>
      <c r="AE151" s="498"/>
      <c r="AF151" s="498"/>
      <c r="AG151" s="498"/>
      <c r="AH151" s="498"/>
      <c r="AI151" s="497" t="s">
        <v>25</v>
      </c>
      <c r="AJ151" s="497"/>
      <c r="AK151" s="497"/>
      <c r="AL151" s="497"/>
      <c r="AM151" s="497"/>
      <c r="AN151" s="497"/>
      <c r="AO151" s="497"/>
      <c r="AP151" s="497"/>
      <c r="AQ151" s="497"/>
      <c r="AR151" s="497"/>
      <c r="AS151" s="497"/>
    </row>
    <row r="152" spans="1:66" ht="41.25" customHeight="1">
      <c r="A152" s="105"/>
      <c r="B152" s="499"/>
      <c r="C152" s="499"/>
      <c r="D152" s="499"/>
      <c r="E152" s="499"/>
      <c r="F152" s="499"/>
      <c r="G152" s="499"/>
      <c r="H152" s="496"/>
      <c r="I152" s="496"/>
      <c r="J152" s="496"/>
      <c r="K152" s="496"/>
      <c r="L152" s="496"/>
      <c r="M152" s="496"/>
      <c r="N152" s="496"/>
      <c r="O152" s="496"/>
      <c r="P152" s="496"/>
      <c r="Q152" s="496"/>
      <c r="R152" s="496"/>
      <c r="S152" s="496"/>
      <c r="T152" s="496"/>
      <c r="U152" s="496"/>
      <c r="V152" s="496"/>
      <c r="W152" s="496"/>
      <c r="X152" s="496"/>
      <c r="Y152" s="496"/>
      <c r="Z152" s="496"/>
      <c r="AA152" s="496"/>
      <c r="AB152" s="496"/>
      <c r="AC152" s="499"/>
      <c r="AD152" s="499"/>
      <c r="AE152" s="499"/>
      <c r="AF152" s="499"/>
      <c r="AG152" s="499"/>
      <c r="AH152" s="499"/>
      <c r="AI152" s="496"/>
      <c r="AJ152" s="496"/>
      <c r="AK152" s="496"/>
      <c r="AL152" s="496"/>
      <c r="AM152" s="496"/>
      <c r="AN152" s="496"/>
      <c r="AO152" s="496"/>
      <c r="AP152" s="496"/>
      <c r="AQ152" s="496"/>
      <c r="AR152" s="496"/>
      <c r="AS152" s="496"/>
    </row>
    <row r="153" spans="1:66" ht="41.25" customHeight="1">
      <c r="A153" s="105"/>
      <c r="B153" s="499"/>
      <c r="C153" s="499"/>
      <c r="D153" s="499"/>
      <c r="E153" s="499"/>
      <c r="F153" s="499"/>
      <c r="G153" s="499"/>
      <c r="H153" s="496"/>
      <c r="I153" s="496"/>
      <c r="J153" s="496"/>
      <c r="K153" s="496"/>
      <c r="L153" s="496"/>
      <c r="M153" s="496"/>
      <c r="N153" s="496"/>
      <c r="O153" s="496"/>
      <c r="P153" s="496"/>
      <c r="Q153" s="496"/>
      <c r="R153" s="496"/>
      <c r="S153" s="496"/>
      <c r="T153" s="496"/>
      <c r="U153" s="496"/>
      <c r="V153" s="496"/>
      <c r="W153" s="496"/>
      <c r="X153" s="496"/>
      <c r="Y153" s="496"/>
      <c r="Z153" s="496"/>
      <c r="AA153" s="496"/>
      <c r="AB153" s="496"/>
      <c r="AC153" s="499"/>
      <c r="AD153" s="499"/>
      <c r="AE153" s="499"/>
      <c r="AF153" s="499"/>
      <c r="AG153" s="499"/>
      <c r="AH153" s="499"/>
      <c r="AI153" s="496"/>
      <c r="AJ153" s="496"/>
      <c r="AK153" s="496"/>
      <c r="AL153" s="496"/>
      <c r="AM153" s="496"/>
      <c r="AN153" s="496"/>
      <c r="AO153" s="496"/>
      <c r="AP153" s="496"/>
      <c r="AQ153" s="496"/>
      <c r="AR153" s="496"/>
      <c r="AS153" s="496"/>
    </row>
    <row r="154" spans="1:66" ht="41.25" customHeight="1">
      <c r="A154" s="105"/>
      <c r="B154" s="499"/>
      <c r="C154" s="499"/>
      <c r="D154" s="499"/>
      <c r="E154" s="499"/>
      <c r="F154" s="499"/>
      <c r="G154" s="499"/>
      <c r="H154" s="496"/>
      <c r="I154" s="496"/>
      <c r="J154" s="496"/>
      <c r="K154" s="496"/>
      <c r="L154" s="496"/>
      <c r="M154" s="496"/>
      <c r="N154" s="496"/>
      <c r="O154" s="496"/>
      <c r="P154" s="496"/>
      <c r="Q154" s="496"/>
      <c r="R154" s="496"/>
      <c r="S154" s="496"/>
      <c r="T154" s="496"/>
      <c r="U154" s="496"/>
      <c r="V154" s="496"/>
      <c r="W154" s="496"/>
      <c r="X154" s="496"/>
      <c r="Y154" s="496"/>
      <c r="Z154" s="496"/>
      <c r="AA154" s="496"/>
      <c r="AB154" s="496"/>
      <c r="AC154" s="499"/>
      <c r="AD154" s="499"/>
      <c r="AE154" s="499"/>
      <c r="AF154" s="499"/>
      <c r="AG154" s="499"/>
      <c r="AH154" s="499"/>
      <c r="AI154" s="496"/>
      <c r="AJ154" s="496"/>
      <c r="AK154" s="496"/>
      <c r="AL154" s="496"/>
      <c r="AM154" s="496"/>
      <c r="AN154" s="496"/>
      <c r="AO154" s="496"/>
      <c r="AP154" s="496"/>
      <c r="AQ154" s="496"/>
      <c r="AR154" s="496"/>
      <c r="AS154" s="496"/>
    </row>
    <row r="155" spans="1:66" ht="48" customHeight="1">
      <c r="A155" s="105"/>
      <c r="B155" s="499"/>
      <c r="C155" s="499"/>
      <c r="D155" s="499"/>
      <c r="E155" s="499"/>
      <c r="F155" s="499"/>
      <c r="G155" s="499"/>
      <c r="H155" s="496"/>
      <c r="I155" s="496"/>
      <c r="J155" s="496"/>
      <c r="K155" s="496"/>
      <c r="L155" s="496"/>
      <c r="M155" s="496"/>
      <c r="N155" s="496"/>
      <c r="O155" s="496"/>
      <c r="P155" s="496"/>
      <c r="Q155" s="496"/>
      <c r="R155" s="496"/>
      <c r="S155" s="496"/>
      <c r="T155" s="496"/>
      <c r="U155" s="496"/>
      <c r="V155" s="496"/>
      <c r="W155" s="496"/>
      <c r="X155" s="496"/>
      <c r="Y155" s="496"/>
      <c r="Z155" s="496"/>
      <c r="AA155" s="496"/>
      <c r="AB155" s="496"/>
      <c r="AC155" s="499"/>
      <c r="AD155" s="499"/>
      <c r="AE155" s="499"/>
      <c r="AF155" s="499"/>
      <c r="AG155" s="499"/>
      <c r="AH155" s="499"/>
      <c r="AI155" s="496"/>
      <c r="AJ155" s="496"/>
      <c r="AK155" s="496"/>
      <c r="AL155" s="496"/>
      <c r="AM155" s="496"/>
      <c r="AN155" s="496"/>
      <c r="AO155" s="496"/>
      <c r="AP155" s="496"/>
      <c r="AQ155" s="496"/>
      <c r="AR155" s="496"/>
      <c r="AS155" s="496"/>
    </row>
    <row r="156" spans="1:66" ht="48" hidden="1" customHeight="1">
      <c r="A156" s="105"/>
      <c r="B156" s="499"/>
      <c r="C156" s="499"/>
      <c r="D156" s="499"/>
      <c r="E156" s="499"/>
      <c r="F156" s="499"/>
      <c r="G156" s="499"/>
      <c r="H156" s="496"/>
      <c r="I156" s="496"/>
      <c r="J156" s="496"/>
      <c r="K156" s="496"/>
      <c r="L156" s="496"/>
      <c r="M156" s="496"/>
      <c r="N156" s="496"/>
      <c r="O156" s="496"/>
      <c r="P156" s="496"/>
      <c r="Q156" s="496"/>
      <c r="R156" s="496"/>
      <c r="S156" s="496"/>
      <c r="T156" s="496"/>
      <c r="U156" s="496"/>
      <c r="V156" s="496"/>
      <c r="W156" s="496"/>
      <c r="X156" s="496"/>
      <c r="Y156" s="496"/>
      <c r="Z156" s="496"/>
      <c r="AA156" s="496"/>
      <c r="AB156" s="496"/>
      <c r="AC156" s="499"/>
      <c r="AD156" s="499"/>
      <c r="AE156" s="499"/>
      <c r="AF156" s="499"/>
      <c r="AG156" s="499"/>
      <c r="AH156" s="499"/>
      <c r="AI156" s="496"/>
      <c r="AJ156" s="496"/>
      <c r="AK156" s="496"/>
      <c r="AL156" s="496"/>
      <c r="AM156" s="496"/>
      <c r="AN156" s="496"/>
      <c r="AO156" s="496"/>
      <c r="AP156" s="496"/>
      <c r="AQ156" s="496"/>
      <c r="AR156" s="496"/>
      <c r="AS156" s="496"/>
    </row>
    <row r="157" spans="1:66" ht="48" hidden="1" customHeight="1">
      <c r="A157" s="105"/>
      <c r="B157" s="499"/>
      <c r="C157" s="499"/>
      <c r="D157" s="499"/>
      <c r="E157" s="499"/>
      <c r="F157" s="499"/>
      <c r="G157" s="499"/>
      <c r="H157" s="496"/>
      <c r="I157" s="496"/>
      <c r="J157" s="496"/>
      <c r="K157" s="496"/>
      <c r="L157" s="496"/>
      <c r="M157" s="496"/>
      <c r="N157" s="496"/>
      <c r="O157" s="496"/>
      <c r="P157" s="496"/>
      <c r="Q157" s="496"/>
      <c r="R157" s="496"/>
      <c r="S157" s="496"/>
      <c r="T157" s="496"/>
      <c r="U157" s="496"/>
      <c r="V157" s="496"/>
      <c r="W157" s="496"/>
      <c r="X157" s="496"/>
      <c r="Y157" s="496"/>
      <c r="Z157" s="496"/>
      <c r="AA157" s="496"/>
      <c r="AB157" s="496"/>
      <c r="AC157" s="499"/>
      <c r="AD157" s="499"/>
      <c r="AE157" s="499"/>
      <c r="AF157" s="499"/>
      <c r="AG157" s="499"/>
      <c r="AH157" s="499"/>
      <c r="AI157" s="496"/>
      <c r="AJ157" s="496"/>
      <c r="AK157" s="496"/>
      <c r="AL157" s="496"/>
      <c r="AM157" s="496"/>
      <c r="AN157" s="496"/>
      <c r="AO157" s="496"/>
      <c r="AP157" s="496"/>
      <c r="AQ157" s="496"/>
      <c r="AR157" s="496"/>
      <c r="AS157" s="496"/>
    </row>
    <row r="158" spans="1:66" ht="16.5" hidden="1" customHeight="1">
      <c r="A158" s="105"/>
      <c r="B158" s="503"/>
      <c r="C158" s="503"/>
      <c r="D158" s="503"/>
      <c r="E158" s="503"/>
      <c r="F158" s="503"/>
      <c r="G158" s="503"/>
      <c r="H158" s="502"/>
      <c r="I158" s="502"/>
      <c r="J158" s="502"/>
      <c r="K158" s="502"/>
      <c r="L158" s="502"/>
      <c r="M158" s="502"/>
      <c r="N158" s="502"/>
      <c r="O158" s="502"/>
      <c r="P158" s="502"/>
      <c r="Q158" s="502"/>
      <c r="R158" s="502"/>
      <c r="S158" s="502"/>
      <c r="T158" s="502"/>
      <c r="U158" s="502"/>
      <c r="V158" s="502"/>
      <c r="W158" s="502"/>
      <c r="X158" s="502"/>
      <c r="Y158" s="502"/>
      <c r="Z158" s="502"/>
      <c r="AA158" s="502"/>
      <c r="AB158" s="502"/>
      <c r="AC158" s="503"/>
      <c r="AD158" s="503"/>
      <c r="AE158" s="503"/>
      <c r="AF158" s="503"/>
      <c r="AG158" s="503"/>
      <c r="AH158" s="503"/>
      <c r="AI158" s="502"/>
      <c r="AJ158" s="502"/>
      <c r="AK158" s="502"/>
      <c r="AL158" s="502"/>
      <c r="AM158" s="502"/>
      <c r="AN158" s="502"/>
      <c r="AO158" s="502"/>
      <c r="AP158" s="502"/>
      <c r="AQ158" s="502"/>
      <c r="AR158" s="502"/>
      <c r="AS158" s="502"/>
    </row>
    <row r="159" spans="1:66" ht="15.75" hidden="1" customHeight="1">
      <c r="A159" s="105"/>
      <c r="B159" s="503"/>
      <c r="C159" s="503"/>
      <c r="D159" s="503"/>
      <c r="E159" s="503"/>
      <c r="F159" s="503"/>
      <c r="G159" s="503"/>
      <c r="H159" s="502"/>
      <c r="I159" s="502"/>
      <c r="J159" s="502"/>
      <c r="K159" s="502"/>
      <c r="L159" s="502"/>
      <c r="M159" s="502"/>
      <c r="N159" s="502"/>
      <c r="O159" s="502"/>
      <c r="P159" s="502"/>
      <c r="Q159" s="502"/>
      <c r="R159" s="502"/>
      <c r="S159" s="502"/>
      <c r="T159" s="502"/>
      <c r="U159" s="502"/>
      <c r="V159" s="502"/>
      <c r="W159" s="502"/>
      <c r="X159" s="502"/>
      <c r="Y159" s="502"/>
      <c r="Z159" s="502"/>
      <c r="AA159" s="502"/>
      <c r="AB159" s="502"/>
      <c r="AC159" s="503"/>
      <c r="AD159" s="503"/>
      <c r="AE159" s="503"/>
      <c r="AF159" s="503"/>
      <c r="AG159" s="503"/>
      <c r="AH159" s="503"/>
      <c r="AI159" s="502"/>
      <c r="AJ159" s="502"/>
      <c r="AK159" s="502"/>
      <c r="AL159" s="502"/>
      <c r="AM159" s="502"/>
      <c r="AN159" s="502"/>
      <c r="AO159" s="502"/>
      <c r="AP159" s="502"/>
      <c r="AQ159" s="502"/>
      <c r="AR159" s="502"/>
      <c r="AS159" s="502"/>
    </row>
    <row r="160" spans="1:66" ht="15.75" hidden="1" customHeight="1">
      <c r="A160" s="105"/>
      <c r="B160" s="503"/>
      <c r="C160" s="503"/>
      <c r="D160" s="503"/>
      <c r="E160" s="503"/>
      <c r="F160" s="503"/>
      <c r="G160" s="503"/>
      <c r="H160" s="502"/>
      <c r="I160" s="502"/>
      <c r="J160" s="502"/>
      <c r="K160" s="502"/>
      <c r="L160" s="502"/>
      <c r="M160" s="502"/>
      <c r="N160" s="502"/>
      <c r="O160" s="502"/>
      <c r="P160" s="502"/>
      <c r="Q160" s="502"/>
      <c r="R160" s="502"/>
      <c r="S160" s="502"/>
      <c r="T160" s="502"/>
      <c r="U160" s="502"/>
      <c r="V160" s="502"/>
      <c r="W160" s="502"/>
      <c r="X160" s="502"/>
      <c r="Y160" s="502"/>
      <c r="Z160" s="502"/>
      <c r="AA160" s="502"/>
      <c r="AB160" s="502"/>
      <c r="AC160" s="503"/>
      <c r="AD160" s="503"/>
      <c r="AE160" s="503"/>
      <c r="AF160" s="503"/>
      <c r="AG160" s="503"/>
      <c r="AH160" s="503"/>
      <c r="AI160" s="502"/>
      <c r="AJ160" s="502"/>
      <c r="AK160" s="502"/>
      <c r="AL160" s="502"/>
      <c r="AM160" s="502"/>
      <c r="AN160" s="502"/>
      <c r="AO160" s="502"/>
      <c r="AP160" s="502"/>
      <c r="AQ160" s="502"/>
      <c r="AR160" s="502"/>
      <c r="AS160" s="502"/>
    </row>
    <row r="161" spans="1:76" ht="15.75" hidden="1" customHeight="1">
      <c r="A161" s="105"/>
      <c r="B161" s="503"/>
      <c r="C161" s="503"/>
      <c r="D161" s="503"/>
      <c r="E161" s="503"/>
      <c r="F161" s="503"/>
      <c r="G161" s="503"/>
      <c r="H161" s="502"/>
      <c r="I161" s="502"/>
      <c r="J161" s="502"/>
      <c r="K161" s="502"/>
      <c r="L161" s="502"/>
      <c r="M161" s="502"/>
      <c r="N161" s="502"/>
      <c r="O161" s="502"/>
      <c r="P161" s="502"/>
      <c r="Q161" s="502"/>
      <c r="R161" s="502"/>
      <c r="S161" s="502"/>
      <c r="T161" s="502"/>
      <c r="U161" s="502"/>
      <c r="V161" s="502"/>
      <c r="W161" s="502"/>
      <c r="X161" s="502"/>
      <c r="Y161" s="502"/>
      <c r="Z161" s="502"/>
      <c r="AA161" s="502"/>
      <c r="AB161" s="502"/>
      <c r="AC161" s="503"/>
      <c r="AD161" s="503"/>
      <c r="AE161" s="503"/>
      <c r="AF161" s="503"/>
      <c r="AG161" s="503"/>
      <c r="AH161" s="503"/>
      <c r="AI161" s="502"/>
      <c r="AJ161" s="502"/>
      <c r="AK161" s="502"/>
      <c r="AL161" s="502"/>
      <c r="AM161" s="502"/>
      <c r="AN161" s="502"/>
      <c r="AO161" s="502"/>
      <c r="AP161" s="502"/>
      <c r="AQ161" s="502"/>
      <c r="AR161" s="502"/>
      <c r="AS161" s="502"/>
    </row>
    <row r="166" spans="1:76" s="79" customFormat="1" ht="16.5" customHeight="1">
      <c r="B166" s="84" t="s">
        <v>105</v>
      </c>
      <c r="C166" s="2"/>
      <c r="AZ166" s="80"/>
      <c r="BO166" s="13"/>
      <c r="BP166" s="13"/>
      <c r="BQ166" s="13"/>
      <c r="BR166" s="13"/>
      <c r="BS166" s="13"/>
      <c r="BT166" s="13"/>
      <c r="BU166" s="13"/>
      <c r="BV166" s="13"/>
      <c r="BW166" s="13"/>
      <c r="BX166" s="13"/>
    </row>
    <row r="167" spans="1:76" s="79" customFormat="1" ht="18" customHeight="1">
      <c r="B167" s="85" t="s">
        <v>139</v>
      </c>
      <c r="C167" s="2"/>
      <c r="AZ167" s="80"/>
      <c r="BO167" s="13"/>
      <c r="BP167" s="13"/>
      <c r="BQ167" s="13"/>
      <c r="BR167" s="13"/>
      <c r="BS167" s="13"/>
      <c r="BT167" s="13"/>
      <c r="BU167" s="13"/>
      <c r="BV167" s="13"/>
    </row>
    <row r="168" spans="1:76" s="79" customFormat="1" ht="16.5" customHeight="1">
      <c r="B168" s="2"/>
      <c r="C168" s="83" t="s">
        <v>149</v>
      </c>
      <c r="D168" s="500" t="s">
        <v>147</v>
      </c>
      <c r="E168" s="500"/>
      <c r="F168" s="500"/>
      <c r="G168" s="500"/>
      <c r="H168" s="500"/>
      <c r="I168" s="500"/>
      <c r="J168" s="500"/>
      <c r="K168" s="500"/>
      <c r="L168" s="500"/>
      <c r="M168" s="500"/>
      <c r="N168" s="500"/>
      <c r="O168" s="500"/>
      <c r="P168" s="500"/>
      <c r="Q168" s="500"/>
      <c r="R168" s="500"/>
      <c r="S168" s="500"/>
      <c r="T168" s="500"/>
      <c r="U168" s="500"/>
      <c r="V168" s="500"/>
      <c r="W168" s="500"/>
      <c r="X168" s="500"/>
      <c r="Y168" s="500"/>
      <c r="Z168" s="500"/>
      <c r="AA168" s="500"/>
      <c r="AB168" s="500"/>
      <c r="AC168" s="500"/>
      <c r="AD168" s="500"/>
      <c r="AE168" s="500"/>
      <c r="AF168" s="500"/>
      <c r="AG168" s="500"/>
      <c r="AH168" s="500"/>
      <c r="AI168" s="500"/>
      <c r="AJ168" s="500"/>
      <c r="AK168" s="500"/>
      <c r="AL168" s="500"/>
      <c r="AM168" s="500"/>
      <c r="AN168" s="500"/>
      <c r="AO168" s="500"/>
      <c r="AP168" s="500"/>
      <c r="AQ168" s="500"/>
      <c r="AR168" s="500"/>
      <c r="AS168" s="500"/>
      <c r="AT168" s="500"/>
      <c r="AU168" s="81"/>
      <c r="AZ168" s="80"/>
    </row>
    <row r="169" spans="1:76" s="79" customFormat="1" ht="16.5" customHeight="1">
      <c r="B169" s="2"/>
      <c r="C169" s="83" t="s">
        <v>151</v>
      </c>
      <c r="D169" s="500" t="s">
        <v>146</v>
      </c>
      <c r="E169" s="500"/>
      <c r="F169" s="500"/>
      <c r="G169" s="500"/>
      <c r="H169" s="500"/>
      <c r="I169" s="500"/>
      <c r="J169" s="500"/>
      <c r="K169" s="500"/>
      <c r="L169" s="500"/>
      <c r="M169" s="500"/>
      <c r="N169" s="500"/>
      <c r="O169" s="500"/>
      <c r="P169" s="500"/>
      <c r="Q169" s="500"/>
      <c r="R169" s="500"/>
      <c r="S169" s="500"/>
      <c r="T169" s="500"/>
      <c r="U169" s="500"/>
      <c r="V169" s="500"/>
      <c r="W169" s="500"/>
      <c r="X169" s="500"/>
      <c r="Y169" s="500"/>
      <c r="Z169" s="500"/>
      <c r="AA169" s="500"/>
      <c r="AB169" s="500"/>
      <c r="AC169" s="500"/>
      <c r="AD169" s="500"/>
      <c r="AE169" s="500"/>
      <c r="AF169" s="500"/>
      <c r="AG169" s="500"/>
      <c r="AH169" s="500"/>
      <c r="AI169" s="500"/>
      <c r="AJ169" s="500"/>
      <c r="AK169" s="500"/>
      <c r="AL169" s="500"/>
      <c r="AM169" s="500"/>
      <c r="AN169" s="500"/>
      <c r="AO169" s="500"/>
      <c r="AP169" s="500"/>
      <c r="AQ169" s="500"/>
      <c r="AR169" s="500"/>
      <c r="AS169" s="500"/>
      <c r="AT169" s="500"/>
      <c r="AU169" s="81"/>
      <c r="AZ169" s="80"/>
    </row>
    <row r="170" spans="1:76" s="79" customFormat="1" ht="16.5" customHeight="1">
      <c r="B170" s="2"/>
      <c r="C170" s="83" t="s">
        <v>143</v>
      </c>
      <c r="D170" s="508" t="s">
        <v>145</v>
      </c>
      <c r="E170" s="508"/>
      <c r="F170" s="508"/>
      <c r="G170" s="508"/>
      <c r="H170" s="508"/>
      <c r="I170" s="508"/>
      <c r="J170" s="508"/>
      <c r="K170" s="508"/>
      <c r="L170" s="508"/>
      <c r="M170" s="508"/>
      <c r="N170" s="508"/>
      <c r="O170" s="508"/>
      <c r="P170" s="508"/>
      <c r="Q170" s="508"/>
      <c r="R170" s="508"/>
      <c r="S170" s="508"/>
      <c r="T170" s="508"/>
      <c r="U170" s="508"/>
      <c r="V170" s="508"/>
      <c r="W170" s="508"/>
      <c r="X170" s="508"/>
      <c r="Y170" s="508"/>
      <c r="Z170" s="508"/>
      <c r="AA170" s="508"/>
      <c r="AB170" s="508"/>
      <c r="AC170" s="508"/>
      <c r="AD170" s="508"/>
      <c r="AE170" s="508"/>
      <c r="AF170" s="508"/>
      <c r="AG170" s="508"/>
      <c r="AH170" s="508"/>
      <c r="AI170" s="508"/>
      <c r="AJ170" s="508"/>
      <c r="AK170" s="508"/>
      <c r="AL170" s="508"/>
      <c r="AM170" s="508"/>
      <c r="AN170" s="508"/>
      <c r="AO170" s="508"/>
      <c r="AP170" s="508"/>
      <c r="AQ170" s="508"/>
      <c r="AR170" s="508"/>
      <c r="AS170" s="508"/>
      <c r="AT170" s="508"/>
      <c r="AU170" s="360"/>
      <c r="AZ170" s="80"/>
    </row>
    <row r="171" spans="1:76" s="79" customFormat="1" ht="13.5" customHeight="1">
      <c r="B171" s="2"/>
      <c r="C171" s="83"/>
      <c r="D171" s="508"/>
      <c r="E171" s="508"/>
      <c r="F171" s="508"/>
      <c r="G171" s="508"/>
      <c r="H171" s="508"/>
      <c r="I171" s="508"/>
      <c r="J171" s="508"/>
      <c r="K171" s="508"/>
      <c r="L171" s="508"/>
      <c r="M171" s="508"/>
      <c r="N171" s="508"/>
      <c r="O171" s="508"/>
      <c r="P171" s="508"/>
      <c r="Q171" s="508"/>
      <c r="R171" s="508"/>
      <c r="S171" s="508"/>
      <c r="T171" s="508"/>
      <c r="U171" s="508"/>
      <c r="V171" s="508"/>
      <c r="W171" s="508"/>
      <c r="X171" s="508"/>
      <c r="Y171" s="508"/>
      <c r="Z171" s="508"/>
      <c r="AA171" s="508"/>
      <c r="AB171" s="508"/>
      <c r="AC171" s="508"/>
      <c r="AD171" s="508"/>
      <c r="AE171" s="508"/>
      <c r="AF171" s="508"/>
      <c r="AG171" s="508"/>
      <c r="AH171" s="508"/>
      <c r="AI171" s="508"/>
      <c r="AJ171" s="508"/>
      <c r="AK171" s="508"/>
      <c r="AL171" s="508"/>
      <c r="AM171" s="508"/>
      <c r="AN171" s="508"/>
      <c r="AO171" s="508"/>
      <c r="AP171" s="508"/>
      <c r="AQ171" s="508"/>
      <c r="AR171" s="508"/>
      <c r="AS171" s="508"/>
      <c r="AT171" s="508"/>
      <c r="AU171" s="360"/>
      <c r="AZ171" s="80"/>
    </row>
    <row r="172" spans="1:76" s="79" customFormat="1" ht="18" customHeight="1">
      <c r="B172" s="2" t="s">
        <v>140</v>
      </c>
      <c r="C172" s="86"/>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Z172" s="80"/>
    </row>
    <row r="173" spans="1:76" s="79" customFormat="1" ht="16.5" hidden="1" customHeight="1">
      <c r="B173" s="2"/>
      <c r="C173" s="86" t="s">
        <v>149</v>
      </c>
      <c r="D173" s="501" t="s">
        <v>141</v>
      </c>
      <c r="E173" s="501"/>
      <c r="F173" s="501"/>
      <c r="G173" s="501"/>
      <c r="H173" s="501"/>
      <c r="I173" s="501"/>
      <c r="J173" s="501"/>
      <c r="K173" s="501"/>
      <c r="L173" s="501"/>
      <c r="M173" s="501"/>
      <c r="N173" s="501"/>
      <c r="O173" s="501"/>
      <c r="P173" s="501"/>
      <c r="Q173" s="501"/>
      <c r="R173" s="501"/>
      <c r="S173" s="501"/>
      <c r="T173" s="501"/>
      <c r="U173" s="501"/>
      <c r="V173" s="501"/>
      <c r="W173" s="501"/>
      <c r="X173" s="501"/>
      <c r="Y173" s="501"/>
      <c r="Z173" s="501"/>
      <c r="AA173" s="501"/>
      <c r="AB173" s="501"/>
      <c r="AC173" s="501"/>
      <c r="AD173" s="501"/>
      <c r="AE173" s="501"/>
      <c r="AF173" s="501"/>
      <c r="AG173" s="501"/>
      <c r="AH173" s="501"/>
      <c r="AI173" s="501"/>
      <c r="AJ173" s="501"/>
      <c r="AK173" s="501"/>
      <c r="AL173" s="501"/>
      <c r="AM173" s="501"/>
      <c r="AN173" s="501"/>
      <c r="AO173" s="501"/>
      <c r="AP173" s="501"/>
      <c r="AQ173" s="501"/>
      <c r="AR173" s="501"/>
      <c r="AS173" s="501"/>
      <c r="AT173" s="501"/>
      <c r="AU173" s="359"/>
      <c r="AZ173" s="80"/>
    </row>
    <row r="174" spans="1:76" s="79" customFormat="1" ht="12" hidden="1" customHeight="1">
      <c r="B174" s="2"/>
      <c r="C174" s="106"/>
      <c r="D174" s="501"/>
      <c r="E174" s="501"/>
      <c r="F174" s="501"/>
      <c r="G174" s="501"/>
      <c r="H174" s="501"/>
      <c r="I174" s="501"/>
      <c r="J174" s="501"/>
      <c r="K174" s="501"/>
      <c r="L174" s="501"/>
      <c r="M174" s="501"/>
      <c r="N174" s="501"/>
      <c r="O174" s="501"/>
      <c r="P174" s="501"/>
      <c r="Q174" s="501"/>
      <c r="R174" s="501"/>
      <c r="S174" s="501"/>
      <c r="T174" s="501"/>
      <c r="U174" s="501"/>
      <c r="V174" s="501"/>
      <c r="W174" s="501"/>
      <c r="X174" s="501"/>
      <c r="Y174" s="501"/>
      <c r="Z174" s="501"/>
      <c r="AA174" s="501"/>
      <c r="AB174" s="501"/>
      <c r="AC174" s="501"/>
      <c r="AD174" s="501"/>
      <c r="AE174" s="501"/>
      <c r="AF174" s="501"/>
      <c r="AG174" s="501"/>
      <c r="AH174" s="501"/>
      <c r="AI174" s="501"/>
      <c r="AJ174" s="501"/>
      <c r="AK174" s="501"/>
      <c r="AL174" s="501"/>
      <c r="AM174" s="501"/>
      <c r="AN174" s="501"/>
      <c r="AO174" s="501"/>
      <c r="AP174" s="501"/>
      <c r="AQ174" s="501"/>
      <c r="AR174" s="501"/>
      <c r="AS174" s="501"/>
      <c r="AT174" s="501"/>
      <c r="AU174" s="359"/>
      <c r="AZ174" s="80"/>
    </row>
    <row r="175" spans="1:76" s="79" customFormat="1" ht="18" customHeight="1">
      <c r="B175" s="2"/>
      <c r="C175" s="86" t="s">
        <v>115</v>
      </c>
      <c r="D175" s="500" t="s">
        <v>142</v>
      </c>
      <c r="E175" s="500"/>
      <c r="F175" s="500"/>
      <c r="G175" s="500"/>
      <c r="H175" s="500"/>
      <c r="I175" s="500"/>
      <c r="J175" s="500"/>
      <c r="K175" s="500"/>
      <c r="L175" s="500"/>
      <c r="M175" s="500"/>
      <c r="N175" s="500"/>
      <c r="O175" s="500"/>
      <c r="P175" s="500"/>
      <c r="Q175" s="500"/>
      <c r="R175" s="500"/>
      <c r="S175" s="500"/>
      <c r="T175" s="500"/>
      <c r="U175" s="500"/>
      <c r="V175" s="500"/>
      <c r="W175" s="500"/>
      <c r="X175" s="500"/>
      <c r="Y175" s="500"/>
      <c r="Z175" s="500"/>
      <c r="AA175" s="500"/>
      <c r="AB175" s="500"/>
      <c r="AC175" s="500"/>
      <c r="AD175" s="500"/>
      <c r="AE175" s="500"/>
      <c r="AF175" s="500"/>
      <c r="AG175" s="500"/>
      <c r="AH175" s="500"/>
      <c r="AI175" s="500"/>
      <c r="AJ175" s="500"/>
      <c r="AK175" s="500"/>
      <c r="AL175" s="500"/>
      <c r="AM175" s="500"/>
      <c r="AN175" s="500"/>
      <c r="AO175" s="500"/>
      <c r="AP175" s="500"/>
      <c r="AQ175" s="500"/>
      <c r="AR175" s="500"/>
      <c r="AS175" s="500"/>
      <c r="AT175" s="500"/>
      <c r="AU175" s="81"/>
      <c r="AZ175" s="80"/>
    </row>
    <row r="176" spans="1:76" s="79" customFormat="1" ht="29.25" customHeight="1">
      <c r="B176" s="2"/>
      <c r="C176" s="106" t="s">
        <v>116</v>
      </c>
      <c r="D176" s="500" t="s">
        <v>423</v>
      </c>
      <c r="E176" s="500"/>
      <c r="F176" s="500"/>
      <c r="G176" s="500"/>
      <c r="H176" s="500"/>
      <c r="I176" s="500"/>
      <c r="J176" s="500"/>
      <c r="K176" s="500"/>
      <c r="L176" s="500"/>
      <c r="M176" s="500"/>
      <c r="N176" s="500"/>
      <c r="O176" s="500"/>
      <c r="P176" s="500"/>
      <c r="Q176" s="500"/>
      <c r="R176" s="500"/>
      <c r="S176" s="500"/>
      <c r="T176" s="500"/>
      <c r="U176" s="500"/>
      <c r="V176" s="500"/>
      <c r="W176" s="500"/>
      <c r="X176" s="500"/>
      <c r="Y176" s="500"/>
      <c r="Z176" s="500"/>
      <c r="AA176" s="500"/>
      <c r="AB176" s="500"/>
      <c r="AC176" s="500"/>
      <c r="AD176" s="500"/>
      <c r="AE176" s="500"/>
      <c r="AF176" s="500"/>
      <c r="AG176" s="500"/>
      <c r="AH176" s="500"/>
      <c r="AI176" s="500"/>
      <c r="AJ176" s="500"/>
      <c r="AK176" s="500"/>
      <c r="AL176" s="500"/>
      <c r="AM176" s="500"/>
      <c r="AN176" s="500"/>
      <c r="AO176" s="500"/>
      <c r="AP176" s="500"/>
      <c r="AQ176" s="500"/>
      <c r="AR176" s="500"/>
      <c r="AS176" s="500"/>
      <c r="AT176" s="500"/>
      <c r="AU176" s="81"/>
      <c r="AZ176" s="80"/>
    </row>
    <row r="177" spans="2:52" s="79" customFormat="1" ht="18" hidden="1" customHeight="1">
      <c r="B177" s="2"/>
      <c r="C177" s="106" t="s">
        <v>117</v>
      </c>
      <c r="D177" s="500" t="s">
        <v>285</v>
      </c>
      <c r="E177" s="500"/>
      <c r="F177" s="500"/>
      <c r="G177" s="500"/>
      <c r="H177" s="500"/>
      <c r="I177" s="500"/>
      <c r="J177" s="500"/>
      <c r="K177" s="500"/>
      <c r="L177" s="500"/>
      <c r="M177" s="500"/>
      <c r="N177" s="500"/>
      <c r="O177" s="500"/>
      <c r="P177" s="500"/>
      <c r="Q177" s="500"/>
      <c r="R177" s="500"/>
      <c r="S177" s="500"/>
      <c r="T177" s="500"/>
      <c r="U177" s="500"/>
      <c r="V177" s="500"/>
      <c r="W177" s="500"/>
      <c r="X177" s="500"/>
      <c r="Y177" s="500"/>
      <c r="Z177" s="500"/>
      <c r="AA177" s="500"/>
      <c r="AB177" s="500"/>
      <c r="AC177" s="500"/>
      <c r="AD177" s="500"/>
      <c r="AE177" s="500"/>
      <c r="AF177" s="500"/>
      <c r="AG177" s="500"/>
      <c r="AH177" s="500"/>
      <c r="AI177" s="500"/>
      <c r="AJ177" s="500"/>
      <c r="AK177" s="500"/>
      <c r="AL177" s="500"/>
      <c r="AM177" s="500"/>
      <c r="AN177" s="500"/>
      <c r="AO177" s="500"/>
      <c r="AP177" s="500"/>
      <c r="AQ177" s="500"/>
      <c r="AR177" s="500"/>
      <c r="AS177" s="500"/>
      <c r="AT177" s="500"/>
      <c r="AU177" s="81"/>
      <c r="AZ177" s="80"/>
    </row>
    <row r="178" spans="2:52" s="79" customFormat="1" ht="18" hidden="1" customHeight="1">
      <c r="B178" s="2"/>
      <c r="C178" s="86"/>
      <c r="D178" s="500"/>
      <c r="E178" s="500"/>
      <c r="F178" s="500"/>
      <c r="G178" s="500"/>
      <c r="H178" s="500"/>
      <c r="I178" s="500"/>
      <c r="J178" s="500"/>
      <c r="K178" s="500"/>
      <c r="L178" s="500"/>
      <c r="M178" s="500"/>
      <c r="N178" s="500"/>
      <c r="O178" s="500"/>
      <c r="P178" s="500"/>
      <c r="Q178" s="500"/>
      <c r="R178" s="500"/>
      <c r="S178" s="500"/>
      <c r="T178" s="500"/>
      <c r="U178" s="500"/>
      <c r="V178" s="500"/>
      <c r="W178" s="500"/>
      <c r="X178" s="500"/>
      <c r="Y178" s="500"/>
      <c r="Z178" s="500"/>
      <c r="AA178" s="500"/>
      <c r="AB178" s="500"/>
      <c r="AC178" s="500"/>
      <c r="AD178" s="500"/>
      <c r="AE178" s="500"/>
      <c r="AF178" s="500"/>
      <c r="AG178" s="500"/>
      <c r="AH178" s="500"/>
      <c r="AI178" s="500"/>
      <c r="AJ178" s="500"/>
      <c r="AK178" s="500"/>
      <c r="AL178" s="500"/>
      <c r="AM178" s="500"/>
      <c r="AN178" s="500"/>
      <c r="AO178" s="500"/>
      <c r="AP178" s="500"/>
      <c r="AQ178" s="500"/>
      <c r="AR178" s="500"/>
      <c r="AS178" s="500"/>
      <c r="AT178" s="500"/>
      <c r="AU178" s="81"/>
      <c r="AZ178" s="80"/>
    </row>
    <row r="179" spans="2:52" s="79" customFormat="1" ht="18" hidden="1" customHeight="1">
      <c r="B179" s="2"/>
      <c r="C179" s="86"/>
      <c r="D179" s="500"/>
      <c r="E179" s="500"/>
      <c r="F179" s="500"/>
      <c r="G179" s="500"/>
      <c r="H179" s="500"/>
      <c r="I179" s="500"/>
      <c r="J179" s="500"/>
      <c r="K179" s="500"/>
      <c r="L179" s="500"/>
      <c r="M179" s="500"/>
      <c r="N179" s="500"/>
      <c r="O179" s="500"/>
      <c r="P179" s="500"/>
      <c r="Q179" s="500"/>
      <c r="R179" s="500"/>
      <c r="S179" s="500"/>
      <c r="T179" s="500"/>
      <c r="U179" s="500"/>
      <c r="V179" s="500"/>
      <c r="W179" s="500"/>
      <c r="X179" s="500"/>
      <c r="Y179" s="500"/>
      <c r="Z179" s="500"/>
      <c r="AA179" s="500"/>
      <c r="AB179" s="500"/>
      <c r="AC179" s="500"/>
      <c r="AD179" s="500"/>
      <c r="AE179" s="500"/>
      <c r="AF179" s="500"/>
      <c r="AG179" s="500"/>
      <c r="AH179" s="500"/>
      <c r="AI179" s="500"/>
      <c r="AJ179" s="500"/>
      <c r="AK179" s="500"/>
      <c r="AL179" s="500"/>
      <c r="AM179" s="500"/>
      <c r="AN179" s="500"/>
      <c r="AO179" s="500"/>
      <c r="AP179" s="500"/>
      <c r="AQ179" s="500"/>
      <c r="AR179" s="500"/>
      <c r="AS179" s="500"/>
      <c r="AT179" s="500"/>
      <c r="AU179" s="81"/>
      <c r="AZ179" s="80"/>
    </row>
    <row r="180" spans="2:52" s="79" customFormat="1" ht="18" hidden="1" customHeight="1">
      <c r="B180" s="2"/>
      <c r="C180" s="86"/>
      <c r="D180" s="500"/>
      <c r="E180" s="500"/>
      <c r="F180" s="500"/>
      <c r="G180" s="500"/>
      <c r="H180" s="500"/>
      <c r="I180" s="500"/>
      <c r="J180" s="500"/>
      <c r="K180" s="500"/>
      <c r="L180" s="500"/>
      <c r="M180" s="500"/>
      <c r="N180" s="500"/>
      <c r="O180" s="500"/>
      <c r="P180" s="500"/>
      <c r="Q180" s="500"/>
      <c r="R180" s="500"/>
      <c r="S180" s="500"/>
      <c r="T180" s="500"/>
      <c r="U180" s="500"/>
      <c r="V180" s="500"/>
      <c r="W180" s="500"/>
      <c r="X180" s="500"/>
      <c r="Y180" s="500"/>
      <c r="Z180" s="500"/>
      <c r="AA180" s="500"/>
      <c r="AB180" s="500"/>
      <c r="AC180" s="500"/>
      <c r="AD180" s="500"/>
      <c r="AE180" s="500"/>
      <c r="AF180" s="500"/>
      <c r="AG180" s="500"/>
      <c r="AH180" s="500"/>
      <c r="AI180" s="500"/>
      <c r="AJ180" s="500"/>
      <c r="AK180" s="500"/>
      <c r="AL180" s="500"/>
      <c r="AM180" s="500"/>
      <c r="AN180" s="500"/>
      <c r="AO180" s="500"/>
      <c r="AP180" s="500"/>
      <c r="AQ180" s="500"/>
      <c r="AR180" s="500"/>
      <c r="AS180" s="500"/>
      <c r="AT180" s="500"/>
      <c r="AU180" s="81"/>
      <c r="AZ180" s="80"/>
    </row>
    <row r="181" spans="2:52" s="79" customFormat="1" ht="18" customHeight="1">
      <c r="B181" s="2" t="s">
        <v>148</v>
      </c>
      <c r="C181" s="86"/>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Z181" s="80"/>
    </row>
    <row r="182" spans="2:52" s="79" customFormat="1" ht="14.25" customHeight="1">
      <c r="B182" s="2"/>
      <c r="C182" s="106" t="s">
        <v>149</v>
      </c>
      <c r="D182" s="500" t="s">
        <v>150</v>
      </c>
      <c r="E182" s="500"/>
      <c r="F182" s="500"/>
      <c r="G182" s="500"/>
      <c r="H182" s="500"/>
      <c r="I182" s="500"/>
      <c r="J182" s="500"/>
      <c r="K182" s="500"/>
      <c r="L182" s="500"/>
      <c r="M182" s="500"/>
      <c r="N182" s="500"/>
      <c r="O182" s="500"/>
      <c r="P182" s="500"/>
      <c r="Q182" s="500"/>
      <c r="R182" s="500"/>
      <c r="S182" s="500"/>
      <c r="T182" s="500"/>
      <c r="U182" s="500"/>
      <c r="V182" s="500"/>
      <c r="W182" s="500"/>
      <c r="X182" s="500"/>
      <c r="Y182" s="500"/>
      <c r="Z182" s="500"/>
      <c r="AA182" s="500"/>
      <c r="AB182" s="500"/>
      <c r="AC182" s="500"/>
      <c r="AD182" s="500"/>
      <c r="AE182" s="500"/>
      <c r="AF182" s="500"/>
      <c r="AG182" s="500"/>
      <c r="AH182" s="500"/>
      <c r="AI182" s="500"/>
      <c r="AJ182" s="500"/>
      <c r="AK182" s="500"/>
      <c r="AL182" s="500"/>
      <c r="AM182" s="500"/>
      <c r="AN182" s="500"/>
      <c r="AO182" s="500"/>
      <c r="AP182" s="500"/>
      <c r="AQ182" s="500"/>
      <c r="AR182" s="500"/>
      <c r="AS182" s="500"/>
      <c r="AT182" s="500"/>
      <c r="AU182" s="81"/>
      <c r="AZ182" s="80"/>
    </row>
    <row r="183" spans="2:52" s="79" customFormat="1" ht="14.25" customHeight="1">
      <c r="B183" s="2"/>
      <c r="C183" s="106"/>
      <c r="D183" s="500"/>
      <c r="E183" s="500"/>
      <c r="F183" s="500"/>
      <c r="G183" s="500"/>
      <c r="H183" s="500"/>
      <c r="I183" s="500"/>
      <c r="J183" s="500"/>
      <c r="K183" s="500"/>
      <c r="L183" s="500"/>
      <c r="M183" s="500"/>
      <c r="N183" s="500"/>
      <c r="O183" s="500"/>
      <c r="P183" s="500"/>
      <c r="Q183" s="500"/>
      <c r="R183" s="500"/>
      <c r="S183" s="500"/>
      <c r="T183" s="500"/>
      <c r="U183" s="500"/>
      <c r="V183" s="500"/>
      <c r="W183" s="500"/>
      <c r="X183" s="500"/>
      <c r="Y183" s="500"/>
      <c r="Z183" s="500"/>
      <c r="AA183" s="500"/>
      <c r="AB183" s="500"/>
      <c r="AC183" s="500"/>
      <c r="AD183" s="500"/>
      <c r="AE183" s="500"/>
      <c r="AF183" s="500"/>
      <c r="AG183" s="500"/>
      <c r="AH183" s="500"/>
      <c r="AI183" s="500"/>
      <c r="AJ183" s="500"/>
      <c r="AK183" s="500"/>
      <c r="AL183" s="500"/>
      <c r="AM183" s="500"/>
      <c r="AN183" s="500"/>
      <c r="AO183" s="500"/>
      <c r="AP183" s="500"/>
      <c r="AQ183" s="500"/>
      <c r="AR183" s="500"/>
      <c r="AS183" s="500"/>
      <c r="AT183" s="500"/>
      <c r="AU183" s="81"/>
      <c r="AZ183" s="80"/>
    </row>
    <row r="184" spans="2:52" s="79" customFormat="1" ht="14.25" customHeight="1">
      <c r="B184" s="2"/>
      <c r="C184" s="106" t="s">
        <v>151</v>
      </c>
      <c r="D184" s="500" t="s">
        <v>424</v>
      </c>
      <c r="E184" s="500"/>
      <c r="F184" s="500"/>
      <c r="G184" s="500"/>
      <c r="H184" s="500"/>
      <c r="I184" s="500"/>
      <c r="J184" s="500"/>
      <c r="K184" s="500"/>
      <c r="L184" s="500"/>
      <c r="M184" s="500"/>
      <c r="N184" s="500"/>
      <c r="O184" s="500"/>
      <c r="P184" s="500"/>
      <c r="Q184" s="500"/>
      <c r="R184" s="500"/>
      <c r="S184" s="500"/>
      <c r="T184" s="500"/>
      <c r="U184" s="500"/>
      <c r="V184" s="500"/>
      <c r="W184" s="500"/>
      <c r="X184" s="500"/>
      <c r="Y184" s="500"/>
      <c r="Z184" s="500"/>
      <c r="AA184" s="500"/>
      <c r="AB184" s="500"/>
      <c r="AC184" s="500"/>
      <c r="AD184" s="500"/>
      <c r="AE184" s="500"/>
      <c r="AF184" s="500"/>
      <c r="AG184" s="500"/>
      <c r="AH184" s="500"/>
      <c r="AI184" s="500"/>
      <c r="AJ184" s="500"/>
      <c r="AK184" s="500"/>
      <c r="AL184" s="500"/>
      <c r="AM184" s="500"/>
      <c r="AN184" s="500"/>
      <c r="AO184" s="500"/>
      <c r="AP184" s="500"/>
      <c r="AQ184" s="500"/>
      <c r="AR184" s="500"/>
      <c r="AS184" s="500"/>
      <c r="AT184" s="500"/>
      <c r="AU184" s="81"/>
      <c r="AZ184" s="80"/>
    </row>
    <row r="185" spans="2:52" s="79" customFormat="1" ht="14.25" customHeight="1">
      <c r="B185" s="2"/>
      <c r="C185" s="106"/>
      <c r="D185" s="500"/>
      <c r="E185" s="500"/>
      <c r="F185" s="500"/>
      <c r="G185" s="500"/>
      <c r="H185" s="500"/>
      <c r="I185" s="500"/>
      <c r="J185" s="500"/>
      <c r="K185" s="500"/>
      <c r="L185" s="500"/>
      <c r="M185" s="500"/>
      <c r="N185" s="500"/>
      <c r="O185" s="500"/>
      <c r="P185" s="500"/>
      <c r="Q185" s="500"/>
      <c r="R185" s="500"/>
      <c r="S185" s="500"/>
      <c r="T185" s="500"/>
      <c r="U185" s="500"/>
      <c r="V185" s="500"/>
      <c r="W185" s="500"/>
      <c r="X185" s="500"/>
      <c r="Y185" s="500"/>
      <c r="Z185" s="500"/>
      <c r="AA185" s="500"/>
      <c r="AB185" s="500"/>
      <c r="AC185" s="500"/>
      <c r="AD185" s="500"/>
      <c r="AE185" s="500"/>
      <c r="AF185" s="500"/>
      <c r="AG185" s="500"/>
      <c r="AH185" s="500"/>
      <c r="AI185" s="500"/>
      <c r="AJ185" s="500"/>
      <c r="AK185" s="500"/>
      <c r="AL185" s="500"/>
      <c r="AM185" s="500"/>
      <c r="AN185" s="500"/>
      <c r="AO185" s="500"/>
      <c r="AP185" s="500"/>
      <c r="AQ185" s="500"/>
      <c r="AR185" s="500"/>
      <c r="AS185" s="500"/>
      <c r="AT185" s="500"/>
      <c r="AU185" s="81"/>
      <c r="AZ185" s="80"/>
    </row>
    <row r="186" spans="2:52" s="79" customFormat="1" ht="16.5" customHeight="1">
      <c r="B186" s="2"/>
      <c r="C186" s="106"/>
      <c r="D186" s="500"/>
      <c r="E186" s="500"/>
      <c r="F186" s="500"/>
      <c r="G186" s="500"/>
      <c r="H186" s="500"/>
      <c r="I186" s="500"/>
      <c r="J186" s="500"/>
      <c r="K186" s="500"/>
      <c r="L186" s="500"/>
      <c r="M186" s="500"/>
      <c r="N186" s="500"/>
      <c r="O186" s="500"/>
      <c r="P186" s="500"/>
      <c r="Q186" s="500"/>
      <c r="R186" s="500"/>
      <c r="S186" s="500"/>
      <c r="T186" s="500"/>
      <c r="U186" s="500"/>
      <c r="V186" s="500"/>
      <c r="W186" s="500"/>
      <c r="X186" s="500"/>
      <c r="Y186" s="500"/>
      <c r="Z186" s="500"/>
      <c r="AA186" s="500"/>
      <c r="AB186" s="500"/>
      <c r="AC186" s="500"/>
      <c r="AD186" s="500"/>
      <c r="AE186" s="500"/>
      <c r="AF186" s="500"/>
      <c r="AG186" s="500"/>
      <c r="AH186" s="500"/>
      <c r="AI186" s="500"/>
      <c r="AJ186" s="500"/>
      <c r="AK186" s="500"/>
      <c r="AL186" s="500"/>
      <c r="AM186" s="500"/>
      <c r="AN186" s="500"/>
      <c r="AO186" s="500"/>
      <c r="AP186" s="500"/>
      <c r="AQ186" s="500"/>
      <c r="AR186" s="500"/>
      <c r="AS186" s="500"/>
      <c r="AT186" s="500"/>
      <c r="AU186" s="81"/>
      <c r="AZ186" s="80"/>
    </row>
    <row r="187" spans="2:52" s="79" customFormat="1" ht="14.25" customHeight="1">
      <c r="B187" s="2"/>
      <c r="C187" s="86" t="s">
        <v>143</v>
      </c>
      <c r="D187" s="500" t="s">
        <v>425</v>
      </c>
      <c r="E187" s="500"/>
      <c r="F187" s="500"/>
      <c r="G187" s="500"/>
      <c r="H187" s="500"/>
      <c r="I187" s="500"/>
      <c r="J187" s="500"/>
      <c r="K187" s="500"/>
      <c r="L187" s="500"/>
      <c r="M187" s="500"/>
      <c r="N187" s="500"/>
      <c r="O187" s="500"/>
      <c r="P187" s="500"/>
      <c r="Q187" s="500"/>
      <c r="R187" s="500"/>
      <c r="S187" s="500"/>
      <c r="T187" s="500"/>
      <c r="U187" s="500"/>
      <c r="V187" s="500"/>
      <c r="W187" s="500"/>
      <c r="X187" s="500"/>
      <c r="Y187" s="500"/>
      <c r="Z187" s="500"/>
      <c r="AA187" s="500"/>
      <c r="AB187" s="500"/>
      <c r="AC187" s="500"/>
      <c r="AD187" s="500"/>
      <c r="AE187" s="500"/>
      <c r="AF187" s="500"/>
      <c r="AG187" s="500"/>
      <c r="AH187" s="500"/>
      <c r="AI187" s="500"/>
      <c r="AJ187" s="500"/>
      <c r="AK187" s="500"/>
      <c r="AL187" s="500"/>
      <c r="AM187" s="500"/>
      <c r="AN187" s="500"/>
      <c r="AO187" s="500"/>
      <c r="AP187" s="500"/>
      <c r="AQ187" s="500"/>
      <c r="AR187" s="500"/>
      <c r="AS187" s="500"/>
      <c r="AT187" s="500"/>
      <c r="AU187" s="81"/>
      <c r="AZ187" s="80"/>
    </row>
    <row r="188" spans="2:52" s="79" customFormat="1" ht="14.25" customHeight="1">
      <c r="B188" s="2"/>
      <c r="C188" s="106"/>
      <c r="D188" s="500"/>
      <c r="E188" s="500"/>
      <c r="F188" s="500"/>
      <c r="G188" s="500"/>
      <c r="H188" s="500"/>
      <c r="I188" s="500"/>
      <c r="J188" s="500"/>
      <c r="K188" s="500"/>
      <c r="L188" s="500"/>
      <c r="M188" s="500"/>
      <c r="N188" s="500"/>
      <c r="O188" s="500"/>
      <c r="P188" s="500"/>
      <c r="Q188" s="500"/>
      <c r="R188" s="500"/>
      <c r="S188" s="500"/>
      <c r="T188" s="500"/>
      <c r="U188" s="500"/>
      <c r="V188" s="500"/>
      <c r="W188" s="500"/>
      <c r="X188" s="500"/>
      <c r="Y188" s="500"/>
      <c r="Z188" s="500"/>
      <c r="AA188" s="500"/>
      <c r="AB188" s="500"/>
      <c r="AC188" s="500"/>
      <c r="AD188" s="500"/>
      <c r="AE188" s="500"/>
      <c r="AF188" s="500"/>
      <c r="AG188" s="500"/>
      <c r="AH188" s="500"/>
      <c r="AI188" s="500"/>
      <c r="AJ188" s="500"/>
      <c r="AK188" s="500"/>
      <c r="AL188" s="500"/>
      <c r="AM188" s="500"/>
      <c r="AN188" s="500"/>
      <c r="AO188" s="500"/>
      <c r="AP188" s="500"/>
      <c r="AQ188" s="500"/>
      <c r="AR188" s="500"/>
      <c r="AS188" s="500"/>
      <c r="AT188" s="500"/>
      <c r="AU188" s="81"/>
      <c r="AZ188" s="80"/>
    </row>
    <row r="189" spans="2:52" s="79" customFormat="1" ht="14.25" customHeight="1">
      <c r="B189" s="2"/>
      <c r="C189" s="86" t="s">
        <v>144</v>
      </c>
      <c r="D189" s="500" t="s">
        <v>223</v>
      </c>
      <c r="E189" s="500"/>
      <c r="F189" s="500"/>
      <c r="G189" s="500"/>
      <c r="H189" s="500"/>
      <c r="I189" s="500"/>
      <c r="J189" s="500"/>
      <c r="K189" s="500"/>
      <c r="L189" s="500"/>
      <c r="M189" s="500"/>
      <c r="N189" s="500"/>
      <c r="O189" s="500"/>
      <c r="P189" s="500"/>
      <c r="Q189" s="500"/>
      <c r="R189" s="500"/>
      <c r="S189" s="500"/>
      <c r="T189" s="500"/>
      <c r="U189" s="500"/>
      <c r="V189" s="500"/>
      <c r="W189" s="500"/>
      <c r="X189" s="500"/>
      <c r="Y189" s="500"/>
      <c r="Z189" s="500"/>
      <c r="AA189" s="500"/>
      <c r="AB189" s="500"/>
      <c r="AC189" s="500"/>
      <c r="AD189" s="500"/>
      <c r="AE189" s="500"/>
      <c r="AF189" s="500"/>
      <c r="AG189" s="500"/>
      <c r="AH189" s="500"/>
      <c r="AI189" s="500"/>
      <c r="AJ189" s="500"/>
      <c r="AK189" s="500"/>
      <c r="AL189" s="500"/>
      <c r="AM189" s="500"/>
      <c r="AN189" s="500"/>
      <c r="AO189" s="500"/>
      <c r="AP189" s="500"/>
      <c r="AQ189" s="500"/>
      <c r="AR189" s="500"/>
      <c r="AS189" s="500"/>
      <c r="AT189" s="500"/>
      <c r="AU189" s="81"/>
      <c r="AZ189" s="80"/>
    </row>
    <row r="190" spans="2:52" s="79" customFormat="1" ht="15" customHeight="1">
      <c r="B190" s="2"/>
      <c r="C190" s="106"/>
      <c r="D190" s="500"/>
      <c r="E190" s="500"/>
      <c r="F190" s="500"/>
      <c r="G190" s="500"/>
      <c r="H190" s="500"/>
      <c r="I190" s="500"/>
      <c r="J190" s="500"/>
      <c r="K190" s="500"/>
      <c r="L190" s="500"/>
      <c r="M190" s="500"/>
      <c r="N190" s="500"/>
      <c r="O190" s="500"/>
      <c r="P190" s="500"/>
      <c r="Q190" s="500"/>
      <c r="R190" s="500"/>
      <c r="S190" s="500"/>
      <c r="T190" s="500"/>
      <c r="U190" s="500"/>
      <c r="V190" s="500"/>
      <c r="W190" s="500"/>
      <c r="X190" s="500"/>
      <c r="Y190" s="500"/>
      <c r="Z190" s="500"/>
      <c r="AA190" s="500"/>
      <c r="AB190" s="500"/>
      <c r="AC190" s="500"/>
      <c r="AD190" s="500"/>
      <c r="AE190" s="500"/>
      <c r="AF190" s="500"/>
      <c r="AG190" s="500"/>
      <c r="AH190" s="500"/>
      <c r="AI190" s="500"/>
      <c r="AJ190" s="500"/>
      <c r="AK190" s="500"/>
      <c r="AL190" s="500"/>
      <c r="AM190" s="500"/>
      <c r="AN190" s="500"/>
      <c r="AO190" s="500"/>
      <c r="AP190" s="500"/>
      <c r="AQ190" s="500"/>
      <c r="AR190" s="500"/>
      <c r="AS190" s="500"/>
      <c r="AT190" s="500"/>
      <c r="AU190" s="81"/>
      <c r="AZ190" s="80"/>
    </row>
    <row r="191" spans="2:52" s="79" customFormat="1" ht="14.25" customHeight="1">
      <c r="B191" s="2"/>
      <c r="C191" s="106" t="s">
        <v>152</v>
      </c>
      <c r="D191" s="500" t="s">
        <v>224</v>
      </c>
      <c r="E191" s="500"/>
      <c r="F191" s="500"/>
      <c r="G191" s="500"/>
      <c r="H191" s="500"/>
      <c r="I191" s="500"/>
      <c r="J191" s="500"/>
      <c r="K191" s="500"/>
      <c r="L191" s="500"/>
      <c r="M191" s="500"/>
      <c r="N191" s="500"/>
      <c r="O191" s="500"/>
      <c r="P191" s="500"/>
      <c r="Q191" s="500"/>
      <c r="R191" s="500"/>
      <c r="S191" s="500"/>
      <c r="T191" s="500"/>
      <c r="U191" s="500"/>
      <c r="V191" s="500"/>
      <c r="W191" s="500"/>
      <c r="X191" s="500"/>
      <c r="Y191" s="500"/>
      <c r="Z191" s="500"/>
      <c r="AA191" s="500"/>
      <c r="AB191" s="500"/>
      <c r="AC191" s="500"/>
      <c r="AD191" s="500"/>
      <c r="AE191" s="500"/>
      <c r="AF191" s="500"/>
      <c r="AG191" s="500"/>
      <c r="AH191" s="500"/>
      <c r="AI191" s="500"/>
      <c r="AJ191" s="500"/>
      <c r="AK191" s="500"/>
      <c r="AL191" s="500"/>
      <c r="AM191" s="500"/>
      <c r="AN191" s="500"/>
      <c r="AO191" s="500"/>
      <c r="AP191" s="500"/>
      <c r="AQ191" s="500"/>
      <c r="AR191" s="500"/>
      <c r="AS191" s="500"/>
      <c r="AT191" s="500"/>
      <c r="AU191" s="81"/>
      <c r="AZ191" s="80"/>
    </row>
    <row r="192" spans="2:52" s="79" customFormat="1" ht="14.25" customHeight="1">
      <c r="B192" s="2"/>
      <c r="C192" s="106"/>
      <c r="D192" s="500"/>
      <c r="E192" s="500"/>
      <c r="F192" s="500"/>
      <c r="G192" s="500"/>
      <c r="H192" s="500"/>
      <c r="I192" s="500"/>
      <c r="J192" s="500"/>
      <c r="K192" s="500"/>
      <c r="L192" s="500"/>
      <c r="M192" s="500"/>
      <c r="N192" s="500"/>
      <c r="O192" s="500"/>
      <c r="P192" s="500"/>
      <c r="Q192" s="500"/>
      <c r="R192" s="500"/>
      <c r="S192" s="500"/>
      <c r="T192" s="500"/>
      <c r="U192" s="500"/>
      <c r="V192" s="500"/>
      <c r="W192" s="500"/>
      <c r="X192" s="500"/>
      <c r="Y192" s="500"/>
      <c r="Z192" s="500"/>
      <c r="AA192" s="500"/>
      <c r="AB192" s="500"/>
      <c r="AC192" s="500"/>
      <c r="AD192" s="500"/>
      <c r="AE192" s="500"/>
      <c r="AF192" s="500"/>
      <c r="AG192" s="500"/>
      <c r="AH192" s="500"/>
      <c r="AI192" s="500"/>
      <c r="AJ192" s="500"/>
      <c r="AK192" s="500"/>
      <c r="AL192" s="500"/>
      <c r="AM192" s="500"/>
      <c r="AN192" s="500"/>
      <c r="AO192" s="500"/>
      <c r="AP192" s="500"/>
      <c r="AQ192" s="500"/>
      <c r="AR192" s="500"/>
      <c r="AS192" s="500"/>
      <c r="AT192" s="500"/>
      <c r="AU192" s="81"/>
      <c r="AZ192" s="80"/>
    </row>
    <row r="193" spans="2:52" s="79" customFormat="1" ht="14.25" customHeight="1">
      <c r="B193" s="2"/>
      <c r="C193" s="86" t="s">
        <v>222</v>
      </c>
      <c r="D193" s="500" t="s">
        <v>225</v>
      </c>
      <c r="E193" s="500"/>
      <c r="F193" s="500"/>
      <c r="G193" s="500"/>
      <c r="H193" s="500"/>
      <c r="I193" s="500"/>
      <c r="J193" s="500"/>
      <c r="K193" s="500"/>
      <c r="L193" s="500"/>
      <c r="M193" s="500"/>
      <c r="N193" s="500"/>
      <c r="O193" s="500"/>
      <c r="P193" s="500"/>
      <c r="Q193" s="500"/>
      <c r="R193" s="500"/>
      <c r="S193" s="500"/>
      <c r="T193" s="500"/>
      <c r="U193" s="500"/>
      <c r="V193" s="500"/>
      <c r="W193" s="500"/>
      <c r="X193" s="500"/>
      <c r="Y193" s="500"/>
      <c r="Z193" s="500"/>
      <c r="AA193" s="500"/>
      <c r="AB193" s="500"/>
      <c r="AC193" s="500"/>
      <c r="AD193" s="500"/>
      <c r="AE193" s="500"/>
      <c r="AF193" s="500"/>
      <c r="AG193" s="500"/>
      <c r="AH193" s="500"/>
      <c r="AI193" s="500"/>
      <c r="AJ193" s="500"/>
      <c r="AK193" s="500"/>
      <c r="AL193" s="500"/>
      <c r="AM193" s="500"/>
      <c r="AN193" s="500"/>
      <c r="AO193" s="500"/>
      <c r="AP193" s="500"/>
      <c r="AQ193" s="500"/>
      <c r="AR193" s="500"/>
      <c r="AS193" s="500"/>
      <c r="AT193" s="500"/>
      <c r="AU193" s="81"/>
      <c r="AZ193" s="80"/>
    </row>
    <row r="194" spans="2:52" s="79" customFormat="1" ht="14.25" customHeight="1">
      <c r="B194" s="2"/>
      <c r="C194" s="106"/>
      <c r="D194" s="500"/>
      <c r="E194" s="500"/>
      <c r="F194" s="500"/>
      <c r="G194" s="500"/>
      <c r="H194" s="500"/>
      <c r="I194" s="500"/>
      <c r="J194" s="500"/>
      <c r="K194" s="500"/>
      <c r="L194" s="500"/>
      <c r="M194" s="500"/>
      <c r="N194" s="500"/>
      <c r="O194" s="500"/>
      <c r="P194" s="500"/>
      <c r="Q194" s="500"/>
      <c r="R194" s="500"/>
      <c r="S194" s="500"/>
      <c r="T194" s="500"/>
      <c r="U194" s="500"/>
      <c r="V194" s="500"/>
      <c r="W194" s="500"/>
      <c r="X194" s="500"/>
      <c r="Y194" s="500"/>
      <c r="Z194" s="500"/>
      <c r="AA194" s="500"/>
      <c r="AB194" s="500"/>
      <c r="AC194" s="500"/>
      <c r="AD194" s="500"/>
      <c r="AE194" s="500"/>
      <c r="AF194" s="500"/>
      <c r="AG194" s="500"/>
      <c r="AH194" s="500"/>
      <c r="AI194" s="500"/>
      <c r="AJ194" s="500"/>
      <c r="AK194" s="500"/>
      <c r="AL194" s="500"/>
      <c r="AM194" s="500"/>
      <c r="AN194" s="500"/>
      <c r="AO194" s="500"/>
      <c r="AP194" s="500"/>
      <c r="AQ194" s="500"/>
      <c r="AR194" s="500"/>
      <c r="AS194" s="500"/>
      <c r="AT194" s="500"/>
      <c r="AU194" s="81"/>
      <c r="AZ194" s="80"/>
    </row>
    <row r="195" spans="2:52" s="79" customFormat="1" ht="14.25" customHeight="1">
      <c r="B195" s="2"/>
      <c r="C195" s="106" t="s">
        <v>153</v>
      </c>
      <c r="D195" s="500" t="s">
        <v>861</v>
      </c>
      <c r="E195" s="500"/>
      <c r="F195" s="500"/>
      <c r="G195" s="500"/>
      <c r="H195" s="500"/>
      <c r="I195" s="500"/>
      <c r="J195" s="500"/>
      <c r="K195" s="500"/>
      <c r="L195" s="500"/>
      <c r="M195" s="500"/>
      <c r="N195" s="500"/>
      <c r="O195" s="500"/>
      <c r="P195" s="500"/>
      <c r="Q195" s="500"/>
      <c r="R195" s="500"/>
      <c r="S195" s="500"/>
      <c r="T195" s="500"/>
      <c r="U195" s="500"/>
      <c r="V195" s="500"/>
      <c r="W195" s="500"/>
      <c r="X195" s="500"/>
      <c r="Y195" s="500"/>
      <c r="Z195" s="500"/>
      <c r="AA195" s="500"/>
      <c r="AB195" s="500"/>
      <c r="AC195" s="500"/>
      <c r="AD195" s="500"/>
      <c r="AE195" s="500"/>
      <c r="AF195" s="500"/>
      <c r="AG195" s="500"/>
      <c r="AH195" s="500"/>
      <c r="AI195" s="500"/>
      <c r="AJ195" s="500"/>
      <c r="AK195" s="500"/>
      <c r="AL195" s="500"/>
      <c r="AM195" s="500"/>
      <c r="AN195" s="500"/>
      <c r="AO195" s="500"/>
      <c r="AP195" s="500"/>
      <c r="AQ195" s="500"/>
      <c r="AR195" s="500"/>
      <c r="AS195" s="500"/>
      <c r="AT195" s="500"/>
      <c r="AU195" s="81"/>
      <c r="AZ195" s="80"/>
    </row>
    <row r="196" spans="2:52" s="79" customFormat="1" ht="14.25" customHeight="1">
      <c r="B196" s="2"/>
      <c r="C196" s="106"/>
      <c r="D196" s="500"/>
      <c r="E196" s="500"/>
      <c r="F196" s="500"/>
      <c r="G196" s="500"/>
      <c r="H196" s="500"/>
      <c r="I196" s="500"/>
      <c r="J196" s="500"/>
      <c r="K196" s="500"/>
      <c r="L196" s="500"/>
      <c r="M196" s="500"/>
      <c r="N196" s="500"/>
      <c r="O196" s="500"/>
      <c r="P196" s="500"/>
      <c r="Q196" s="500"/>
      <c r="R196" s="500"/>
      <c r="S196" s="500"/>
      <c r="T196" s="500"/>
      <c r="U196" s="500"/>
      <c r="V196" s="500"/>
      <c r="W196" s="500"/>
      <c r="X196" s="500"/>
      <c r="Y196" s="500"/>
      <c r="Z196" s="500"/>
      <c r="AA196" s="500"/>
      <c r="AB196" s="500"/>
      <c r="AC196" s="500"/>
      <c r="AD196" s="500"/>
      <c r="AE196" s="500"/>
      <c r="AF196" s="500"/>
      <c r="AG196" s="500"/>
      <c r="AH196" s="500"/>
      <c r="AI196" s="500"/>
      <c r="AJ196" s="500"/>
      <c r="AK196" s="500"/>
      <c r="AL196" s="500"/>
      <c r="AM196" s="500"/>
      <c r="AN196" s="500"/>
      <c r="AO196" s="500"/>
      <c r="AP196" s="500"/>
      <c r="AQ196" s="500"/>
      <c r="AR196" s="500"/>
      <c r="AS196" s="500"/>
      <c r="AT196" s="500"/>
      <c r="AU196" s="81"/>
      <c r="AZ196" s="80"/>
    </row>
    <row r="197" spans="2:52" s="79" customFormat="1" ht="14.25" customHeight="1">
      <c r="B197" s="2"/>
      <c r="C197" s="106"/>
      <c r="D197" s="500"/>
      <c r="E197" s="500"/>
      <c r="F197" s="500"/>
      <c r="G197" s="500"/>
      <c r="H197" s="500"/>
      <c r="I197" s="500"/>
      <c r="J197" s="500"/>
      <c r="K197" s="500"/>
      <c r="L197" s="500"/>
      <c r="M197" s="500"/>
      <c r="N197" s="500"/>
      <c r="O197" s="500"/>
      <c r="P197" s="500"/>
      <c r="Q197" s="500"/>
      <c r="R197" s="500"/>
      <c r="S197" s="500"/>
      <c r="T197" s="500"/>
      <c r="U197" s="500"/>
      <c r="V197" s="500"/>
      <c r="W197" s="500"/>
      <c r="X197" s="500"/>
      <c r="Y197" s="500"/>
      <c r="Z197" s="500"/>
      <c r="AA197" s="500"/>
      <c r="AB197" s="500"/>
      <c r="AC197" s="500"/>
      <c r="AD197" s="500"/>
      <c r="AE197" s="500"/>
      <c r="AF197" s="500"/>
      <c r="AG197" s="500"/>
      <c r="AH197" s="500"/>
      <c r="AI197" s="500"/>
      <c r="AJ197" s="500"/>
      <c r="AK197" s="500"/>
      <c r="AL197" s="500"/>
      <c r="AM197" s="500"/>
      <c r="AN197" s="500"/>
      <c r="AO197" s="500"/>
      <c r="AP197" s="500"/>
      <c r="AQ197" s="500"/>
      <c r="AR197" s="500"/>
      <c r="AS197" s="500"/>
      <c r="AT197" s="500"/>
      <c r="AU197" s="81"/>
      <c r="AZ197" s="80"/>
    </row>
    <row r="198" spans="2:52" s="79" customFormat="1" ht="15.75" customHeight="1">
      <c r="B198" s="2"/>
      <c r="C198" s="86" t="s">
        <v>154</v>
      </c>
      <c r="D198" s="500" t="s">
        <v>426</v>
      </c>
      <c r="E198" s="500"/>
      <c r="F198" s="500"/>
      <c r="G198" s="500"/>
      <c r="H198" s="500"/>
      <c r="I198" s="500"/>
      <c r="J198" s="500"/>
      <c r="K198" s="500"/>
      <c r="L198" s="500"/>
      <c r="M198" s="500"/>
      <c r="N198" s="500"/>
      <c r="O198" s="500"/>
      <c r="P198" s="500"/>
      <c r="Q198" s="500"/>
      <c r="R198" s="500"/>
      <c r="S198" s="500"/>
      <c r="T198" s="500"/>
      <c r="U198" s="500"/>
      <c r="V198" s="500"/>
      <c r="W198" s="500"/>
      <c r="X198" s="500"/>
      <c r="Y198" s="500"/>
      <c r="Z198" s="500"/>
      <c r="AA198" s="500"/>
      <c r="AB198" s="500"/>
      <c r="AC198" s="500"/>
      <c r="AD198" s="500"/>
      <c r="AE198" s="500"/>
      <c r="AF198" s="500"/>
      <c r="AG198" s="500"/>
      <c r="AH198" s="500"/>
      <c r="AI198" s="500"/>
      <c r="AJ198" s="500"/>
      <c r="AK198" s="500"/>
      <c r="AL198" s="500"/>
      <c r="AM198" s="500"/>
      <c r="AN198" s="500"/>
      <c r="AO198" s="500"/>
      <c r="AP198" s="500"/>
      <c r="AQ198" s="500"/>
      <c r="AR198" s="500"/>
      <c r="AS198" s="500"/>
      <c r="AT198" s="500"/>
      <c r="AU198" s="81"/>
      <c r="AZ198" s="80"/>
    </row>
    <row r="199" spans="2:52" s="79" customFormat="1" ht="13.5" customHeight="1">
      <c r="B199" s="2"/>
      <c r="C199" s="106"/>
      <c r="D199" s="500"/>
      <c r="E199" s="500"/>
      <c r="F199" s="500"/>
      <c r="G199" s="500"/>
      <c r="H199" s="500"/>
      <c r="I199" s="500"/>
      <c r="J199" s="500"/>
      <c r="K199" s="500"/>
      <c r="L199" s="500"/>
      <c r="M199" s="500"/>
      <c r="N199" s="500"/>
      <c r="O199" s="500"/>
      <c r="P199" s="500"/>
      <c r="Q199" s="500"/>
      <c r="R199" s="500"/>
      <c r="S199" s="500"/>
      <c r="T199" s="500"/>
      <c r="U199" s="500"/>
      <c r="V199" s="500"/>
      <c r="W199" s="500"/>
      <c r="X199" s="500"/>
      <c r="Y199" s="500"/>
      <c r="Z199" s="500"/>
      <c r="AA199" s="500"/>
      <c r="AB199" s="500"/>
      <c r="AC199" s="500"/>
      <c r="AD199" s="500"/>
      <c r="AE199" s="500"/>
      <c r="AF199" s="500"/>
      <c r="AG199" s="500"/>
      <c r="AH199" s="500"/>
      <c r="AI199" s="500"/>
      <c r="AJ199" s="500"/>
      <c r="AK199" s="500"/>
      <c r="AL199" s="500"/>
      <c r="AM199" s="500"/>
      <c r="AN199" s="500"/>
      <c r="AO199" s="500"/>
      <c r="AP199" s="500"/>
      <c r="AQ199" s="500"/>
      <c r="AR199" s="500"/>
      <c r="AS199" s="500"/>
      <c r="AT199" s="500"/>
      <c r="AU199" s="81"/>
      <c r="AZ199" s="80"/>
    </row>
    <row r="200" spans="2:52" s="79" customFormat="1" ht="15.75" customHeight="1">
      <c r="B200" s="2"/>
      <c r="C200" s="106"/>
      <c r="D200" s="500"/>
      <c r="E200" s="500"/>
      <c r="F200" s="500"/>
      <c r="G200" s="500"/>
      <c r="H200" s="500"/>
      <c r="I200" s="500"/>
      <c r="J200" s="500"/>
      <c r="K200" s="500"/>
      <c r="L200" s="500"/>
      <c r="M200" s="500"/>
      <c r="N200" s="500"/>
      <c r="O200" s="500"/>
      <c r="P200" s="500"/>
      <c r="Q200" s="500"/>
      <c r="R200" s="500"/>
      <c r="S200" s="500"/>
      <c r="T200" s="500"/>
      <c r="U200" s="500"/>
      <c r="V200" s="500"/>
      <c r="W200" s="500"/>
      <c r="X200" s="500"/>
      <c r="Y200" s="500"/>
      <c r="Z200" s="500"/>
      <c r="AA200" s="500"/>
      <c r="AB200" s="500"/>
      <c r="AC200" s="500"/>
      <c r="AD200" s="500"/>
      <c r="AE200" s="500"/>
      <c r="AF200" s="500"/>
      <c r="AG200" s="500"/>
      <c r="AH200" s="500"/>
      <c r="AI200" s="500"/>
      <c r="AJ200" s="500"/>
      <c r="AK200" s="500"/>
      <c r="AL200" s="500"/>
      <c r="AM200" s="500"/>
      <c r="AN200" s="500"/>
      <c r="AO200" s="500"/>
      <c r="AP200" s="500"/>
      <c r="AQ200" s="500"/>
      <c r="AR200" s="500"/>
      <c r="AS200" s="500"/>
      <c r="AT200" s="500"/>
      <c r="AU200" s="81"/>
      <c r="AZ200" s="80"/>
    </row>
    <row r="201" spans="2:52" s="79" customFormat="1" ht="15.75" customHeight="1">
      <c r="B201" s="2"/>
      <c r="C201" s="86" t="s">
        <v>155</v>
      </c>
      <c r="D201" s="500" t="s">
        <v>226</v>
      </c>
      <c r="E201" s="500"/>
      <c r="F201" s="500"/>
      <c r="G201" s="500"/>
      <c r="H201" s="500"/>
      <c r="I201" s="500"/>
      <c r="J201" s="500"/>
      <c r="K201" s="500"/>
      <c r="L201" s="500"/>
      <c r="M201" s="500"/>
      <c r="N201" s="500"/>
      <c r="O201" s="500"/>
      <c r="P201" s="500"/>
      <c r="Q201" s="500"/>
      <c r="R201" s="500"/>
      <c r="S201" s="500"/>
      <c r="T201" s="500"/>
      <c r="U201" s="500"/>
      <c r="V201" s="500"/>
      <c r="W201" s="500"/>
      <c r="X201" s="500"/>
      <c r="Y201" s="500"/>
      <c r="Z201" s="500"/>
      <c r="AA201" s="500"/>
      <c r="AB201" s="500"/>
      <c r="AC201" s="500"/>
      <c r="AD201" s="500"/>
      <c r="AE201" s="500"/>
      <c r="AF201" s="500"/>
      <c r="AG201" s="500"/>
      <c r="AH201" s="500"/>
      <c r="AI201" s="500"/>
      <c r="AJ201" s="500"/>
      <c r="AK201" s="500"/>
      <c r="AL201" s="500"/>
      <c r="AM201" s="500"/>
      <c r="AN201" s="500"/>
      <c r="AO201" s="500"/>
      <c r="AP201" s="500"/>
      <c r="AQ201" s="500"/>
      <c r="AR201" s="500"/>
      <c r="AS201" s="500"/>
      <c r="AT201" s="500"/>
      <c r="AU201" s="81"/>
      <c r="AZ201" s="80"/>
    </row>
    <row r="202" spans="2:52" s="79" customFormat="1" ht="16.5" customHeight="1">
      <c r="B202" s="2"/>
      <c r="C202" s="106"/>
      <c r="D202" s="500"/>
      <c r="E202" s="500"/>
      <c r="F202" s="500"/>
      <c r="G202" s="500"/>
      <c r="H202" s="500"/>
      <c r="I202" s="500"/>
      <c r="J202" s="500"/>
      <c r="K202" s="500"/>
      <c r="L202" s="500"/>
      <c r="M202" s="500"/>
      <c r="N202" s="500"/>
      <c r="O202" s="500"/>
      <c r="P202" s="500"/>
      <c r="Q202" s="500"/>
      <c r="R202" s="500"/>
      <c r="S202" s="500"/>
      <c r="T202" s="500"/>
      <c r="U202" s="500"/>
      <c r="V202" s="500"/>
      <c r="W202" s="500"/>
      <c r="X202" s="500"/>
      <c r="Y202" s="500"/>
      <c r="Z202" s="500"/>
      <c r="AA202" s="500"/>
      <c r="AB202" s="500"/>
      <c r="AC202" s="500"/>
      <c r="AD202" s="500"/>
      <c r="AE202" s="500"/>
      <c r="AF202" s="500"/>
      <c r="AG202" s="500"/>
      <c r="AH202" s="500"/>
      <c r="AI202" s="500"/>
      <c r="AJ202" s="500"/>
      <c r="AK202" s="500"/>
      <c r="AL202" s="500"/>
      <c r="AM202" s="500"/>
      <c r="AN202" s="500"/>
      <c r="AO202" s="500"/>
      <c r="AP202" s="500"/>
      <c r="AQ202" s="500"/>
      <c r="AR202" s="500"/>
      <c r="AS202" s="500"/>
      <c r="AT202" s="500"/>
      <c r="AU202" s="81"/>
      <c r="AZ202" s="80"/>
    </row>
    <row r="203" spans="2:52" s="79" customFormat="1" ht="15.75" customHeight="1">
      <c r="B203" s="2"/>
      <c r="C203" s="86" t="s">
        <v>156</v>
      </c>
      <c r="D203" s="500" t="s">
        <v>157</v>
      </c>
      <c r="E203" s="500"/>
      <c r="F203" s="500"/>
      <c r="G203" s="500"/>
      <c r="H203" s="500"/>
      <c r="I203" s="500"/>
      <c r="J203" s="500"/>
      <c r="K203" s="500"/>
      <c r="L203" s="500"/>
      <c r="M203" s="500"/>
      <c r="N203" s="500"/>
      <c r="O203" s="500"/>
      <c r="P203" s="500"/>
      <c r="Q203" s="500"/>
      <c r="R203" s="500"/>
      <c r="S203" s="500"/>
      <c r="T203" s="500"/>
      <c r="U203" s="500"/>
      <c r="V203" s="500"/>
      <c r="W203" s="500"/>
      <c r="X203" s="500"/>
      <c r="Y203" s="500"/>
      <c r="Z203" s="500"/>
      <c r="AA203" s="500"/>
      <c r="AB203" s="500"/>
      <c r="AC203" s="500"/>
      <c r="AD203" s="500"/>
      <c r="AE203" s="500"/>
      <c r="AF203" s="500"/>
      <c r="AG203" s="500"/>
      <c r="AH203" s="500"/>
      <c r="AI203" s="500"/>
      <c r="AJ203" s="500"/>
      <c r="AK203" s="500"/>
      <c r="AL203" s="500"/>
      <c r="AM203" s="500"/>
      <c r="AN203" s="500"/>
      <c r="AO203" s="500"/>
      <c r="AP203" s="500"/>
      <c r="AQ203" s="500"/>
      <c r="AR203" s="500"/>
      <c r="AS203" s="500"/>
      <c r="AT203" s="500"/>
      <c r="AU203" s="81"/>
      <c r="AZ203" s="80"/>
    </row>
    <row r="204" spans="2:52" s="79" customFormat="1" ht="15.75" customHeight="1">
      <c r="B204" s="2"/>
      <c r="C204" s="106"/>
      <c r="D204" s="500"/>
      <c r="E204" s="500"/>
      <c r="F204" s="500"/>
      <c r="G204" s="500"/>
      <c r="H204" s="500"/>
      <c r="I204" s="500"/>
      <c r="J204" s="500"/>
      <c r="K204" s="500"/>
      <c r="L204" s="500"/>
      <c r="M204" s="500"/>
      <c r="N204" s="500"/>
      <c r="O204" s="500"/>
      <c r="P204" s="500"/>
      <c r="Q204" s="500"/>
      <c r="R204" s="500"/>
      <c r="S204" s="500"/>
      <c r="T204" s="500"/>
      <c r="U204" s="500"/>
      <c r="V204" s="500"/>
      <c r="W204" s="500"/>
      <c r="X204" s="500"/>
      <c r="Y204" s="500"/>
      <c r="Z204" s="500"/>
      <c r="AA204" s="500"/>
      <c r="AB204" s="500"/>
      <c r="AC204" s="500"/>
      <c r="AD204" s="500"/>
      <c r="AE204" s="500"/>
      <c r="AF204" s="500"/>
      <c r="AG204" s="500"/>
      <c r="AH204" s="500"/>
      <c r="AI204" s="500"/>
      <c r="AJ204" s="500"/>
      <c r="AK204" s="500"/>
      <c r="AL204" s="500"/>
      <c r="AM204" s="500"/>
      <c r="AN204" s="500"/>
      <c r="AO204" s="500"/>
      <c r="AP204" s="500"/>
      <c r="AQ204" s="500"/>
      <c r="AR204" s="500"/>
      <c r="AS204" s="500"/>
      <c r="AT204" s="500"/>
      <c r="AU204" s="81"/>
      <c r="AZ204" s="80"/>
    </row>
    <row r="205" spans="2:52" s="79" customFormat="1" ht="16.5" customHeight="1">
      <c r="B205" s="2"/>
      <c r="C205" s="106" t="s">
        <v>158</v>
      </c>
      <c r="D205" s="500" t="s">
        <v>862</v>
      </c>
      <c r="E205" s="500"/>
      <c r="F205" s="500"/>
      <c r="G205" s="500"/>
      <c r="H205" s="500"/>
      <c r="I205" s="500"/>
      <c r="J205" s="500"/>
      <c r="K205" s="500"/>
      <c r="L205" s="500"/>
      <c r="M205" s="500"/>
      <c r="N205" s="500"/>
      <c r="O205" s="500"/>
      <c r="P205" s="500"/>
      <c r="Q205" s="500"/>
      <c r="R205" s="500"/>
      <c r="S205" s="500"/>
      <c r="T205" s="500"/>
      <c r="U205" s="500"/>
      <c r="V205" s="500"/>
      <c r="W205" s="500"/>
      <c r="X205" s="500"/>
      <c r="Y205" s="500"/>
      <c r="Z205" s="500"/>
      <c r="AA205" s="500"/>
      <c r="AB205" s="500"/>
      <c r="AC205" s="500"/>
      <c r="AD205" s="500"/>
      <c r="AE205" s="500"/>
      <c r="AF205" s="500"/>
      <c r="AG205" s="500"/>
      <c r="AH205" s="500"/>
      <c r="AI205" s="500"/>
      <c r="AJ205" s="500"/>
      <c r="AK205" s="500"/>
      <c r="AL205" s="500"/>
      <c r="AM205" s="500"/>
      <c r="AN205" s="500"/>
      <c r="AO205" s="500"/>
      <c r="AP205" s="500"/>
      <c r="AQ205" s="500"/>
      <c r="AR205" s="500"/>
      <c r="AS205" s="500"/>
      <c r="AT205" s="500"/>
      <c r="AU205" s="81"/>
      <c r="AZ205" s="80"/>
    </row>
    <row r="206" spans="2:52" s="79" customFormat="1" ht="16.5" customHeight="1">
      <c r="B206" s="2"/>
      <c r="C206" s="106"/>
      <c r="D206" s="500"/>
      <c r="E206" s="500"/>
      <c r="F206" s="500"/>
      <c r="G206" s="500"/>
      <c r="H206" s="500"/>
      <c r="I206" s="500"/>
      <c r="J206" s="500"/>
      <c r="K206" s="500"/>
      <c r="L206" s="500"/>
      <c r="M206" s="500"/>
      <c r="N206" s="500"/>
      <c r="O206" s="500"/>
      <c r="P206" s="500"/>
      <c r="Q206" s="500"/>
      <c r="R206" s="500"/>
      <c r="S206" s="500"/>
      <c r="T206" s="500"/>
      <c r="U206" s="500"/>
      <c r="V206" s="500"/>
      <c r="W206" s="500"/>
      <c r="X206" s="500"/>
      <c r="Y206" s="500"/>
      <c r="Z206" s="500"/>
      <c r="AA206" s="500"/>
      <c r="AB206" s="500"/>
      <c r="AC206" s="500"/>
      <c r="AD206" s="500"/>
      <c r="AE206" s="500"/>
      <c r="AF206" s="500"/>
      <c r="AG206" s="500"/>
      <c r="AH206" s="500"/>
      <c r="AI206" s="500"/>
      <c r="AJ206" s="500"/>
      <c r="AK206" s="500"/>
      <c r="AL206" s="500"/>
      <c r="AM206" s="500"/>
      <c r="AN206" s="500"/>
      <c r="AO206" s="500"/>
      <c r="AP206" s="500"/>
      <c r="AQ206" s="500"/>
      <c r="AR206" s="500"/>
      <c r="AS206" s="500"/>
      <c r="AT206" s="500"/>
      <c r="AU206" s="81"/>
      <c r="AZ206" s="80"/>
    </row>
    <row r="207" spans="2:52" s="79" customFormat="1" ht="16.5" customHeight="1">
      <c r="B207" s="2"/>
      <c r="C207" s="106"/>
      <c r="D207" s="500"/>
      <c r="E207" s="500"/>
      <c r="F207" s="500"/>
      <c r="G207" s="500"/>
      <c r="H207" s="500"/>
      <c r="I207" s="500"/>
      <c r="J207" s="500"/>
      <c r="K207" s="500"/>
      <c r="L207" s="500"/>
      <c r="M207" s="500"/>
      <c r="N207" s="500"/>
      <c r="O207" s="500"/>
      <c r="P207" s="500"/>
      <c r="Q207" s="500"/>
      <c r="R207" s="500"/>
      <c r="S207" s="500"/>
      <c r="T207" s="500"/>
      <c r="U207" s="500"/>
      <c r="V207" s="500"/>
      <c r="W207" s="500"/>
      <c r="X207" s="500"/>
      <c r="Y207" s="500"/>
      <c r="Z207" s="500"/>
      <c r="AA207" s="500"/>
      <c r="AB207" s="500"/>
      <c r="AC207" s="500"/>
      <c r="AD207" s="500"/>
      <c r="AE207" s="500"/>
      <c r="AF207" s="500"/>
      <c r="AG207" s="500"/>
      <c r="AH207" s="500"/>
      <c r="AI207" s="500"/>
      <c r="AJ207" s="500"/>
      <c r="AK207" s="500"/>
      <c r="AL207" s="500"/>
      <c r="AM207" s="500"/>
      <c r="AN207" s="500"/>
      <c r="AO207" s="500"/>
      <c r="AP207" s="500"/>
      <c r="AQ207" s="500"/>
      <c r="AR207" s="500"/>
      <c r="AS207" s="500"/>
      <c r="AT207" s="500"/>
      <c r="AU207" s="81"/>
      <c r="AZ207" s="80"/>
    </row>
    <row r="208" spans="2:52" s="79" customFormat="1" ht="16.5" customHeight="1">
      <c r="B208" s="2"/>
      <c r="C208" s="106"/>
      <c r="D208" s="500"/>
      <c r="E208" s="500"/>
      <c r="F208" s="500"/>
      <c r="G208" s="500"/>
      <c r="H208" s="500"/>
      <c r="I208" s="500"/>
      <c r="J208" s="500"/>
      <c r="K208" s="500"/>
      <c r="L208" s="500"/>
      <c r="M208" s="500"/>
      <c r="N208" s="500"/>
      <c r="O208" s="500"/>
      <c r="P208" s="500"/>
      <c r="Q208" s="500"/>
      <c r="R208" s="500"/>
      <c r="S208" s="500"/>
      <c r="T208" s="500"/>
      <c r="U208" s="500"/>
      <c r="V208" s="500"/>
      <c r="W208" s="500"/>
      <c r="X208" s="500"/>
      <c r="Y208" s="500"/>
      <c r="Z208" s="500"/>
      <c r="AA208" s="500"/>
      <c r="AB208" s="500"/>
      <c r="AC208" s="500"/>
      <c r="AD208" s="500"/>
      <c r="AE208" s="500"/>
      <c r="AF208" s="500"/>
      <c r="AG208" s="500"/>
      <c r="AH208" s="500"/>
      <c r="AI208" s="500"/>
      <c r="AJ208" s="500"/>
      <c r="AK208" s="500"/>
      <c r="AL208" s="500"/>
      <c r="AM208" s="500"/>
      <c r="AN208" s="500"/>
      <c r="AO208" s="500"/>
      <c r="AP208" s="500"/>
      <c r="AQ208" s="500"/>
      <c r="AR208" s="500"/>
      <c r="AS208" s="500"/>
      <c r="AT208" s="500"/>
      <c r="AU208" s="81"/>
      <c r="AZ208" s="80"/>
    </row>
    <row r="209" spans="2:52" s="79" customFormat="1" ht="16.5" customHeight="1">
      <c r="B209" s="2"/>
      <c r="C209" s="106"/>
      <c r="D209" s="500"/>
      <c r="E209" s="500"/>
      <c r="F209" s="500"/>
      <c r="G209" s="500"/>
      <c r="H209" s="500"/>
      <c r="I209" s="500"/>
      <c r="J209" s="500"/>
      <c r="K209" s="500"/>
      <c r="L209" s="500"/>
      <c r="M209" s="500"/>
      <c r="N209" s="500"/>
      <c r="O209" s="500"/>
      <c r="P209" s="500"/>
      <c r="Q209" s="500"/>
      <c r="R209" s="500"/>
      <c r="S209" s="500"/>
      <c r="T209" s="500"/>
      <c r="U209" s="500"/>
      <c r="V209" s="500"/>
      <c r="W209" s="500"/>
      <c r="X209" s="500"/>
      <c r="Y209" s="500"/>
      <c r="Z209" s="500"/>
      <c r="AA209" s="500"/>
      <c r="AB209" s="500"/>
      <c r="AC209" s="500"/>
      <c r="AD209" s="500"/>
      <c r="AE209" s="500"/>
      <c r="AF209" s="500"/>
      <c r="AG209" s="500"/>
      <c r="AH209" s="500"/>
      <c r="AI209" s="500"/>
      <c r="AJ209" s="500"/>
      <c r="AK209" s="500"/>
      <c r="AL209" s="500"/>
      <c r="AM209" s="500"/>
      <c r="AN209" s="500"/>
      <c r="AO209" s="500"/>
      <c r="AP209" s="500"/>
      <c r="AQ209" s="500"/>
      <c r="AR209" s="500"/>
      <c r="AS209" s="500"/>
      <c r="AT209" s="500"/>
      <c r="AU209" s="81"/>
      <c r="AZ209" s="80"/>
    </row>
    <row r="210" spans="2:52" s="79" customFormat="1" ht="16.5" customHeight="1">
      <c r="B210" s="2"/>
      <c r="C210" s="106"/>
      <c r="D210" s="500"/>
      <c r="E210" s="500"/>
      <c r="F210" s="500"/>
      <c r="G210" s="500"/>
      <c r="H210" s="500"/>
      <c r="I210" s="500"/>
      <c r="J210" s="500"/>
      <c r="K210" s="500"/>
      <c r="L210" s="500"/>
      <c r="M210" s="500"/>
      <c r="N210" s="500"/>
      <c r="O210" s="500"/>
      <c r="P210" s="500"/>
      <c r="Q210" s="500"/>
      <c r="R210" s="500"/>
      <c r="S210" s="500"/>
      <c r="T210" s="500"/>
      <c r="U210" s="500"/>
      <c r="V210" s="500"/>
      <c r="W210" s="500"/>
      <c r="X210" s="500"/>
      <c r="Y210" s="500"/>
      <c r="Z210" s="500"/>
      <c r="AA210" s="500"/>
      <c r="AB210" s="500"/>
      <c r="AC210" s="500"/>
      <c r="AD210" s="500"/>
      <c r="AE210" s="500"/>
      <c r="AF210" s="500"/>
      <c r="AG210" s="500"/>
      <c r="AH210" s="500"/>
      <c r="AI210" s="500"/>
      <c r="AJ210" s="500"/>
      <c r="AK210" s="500"/>
      <c r="AL210" s="500"/>
      <c r="AM210" s="500"/>
      <c r="AN210" s="500"/>
      <c r="AO210" s="500"/>
      <c r="AP210" s="500"/>
      <c r="AQ210" s="500"/>
      <c r="AR210" s="500"/>
      <c r="AS210" s="500"/>
      <c r="AT210" s="500"/>
      <c r="AU210" s="81"/>
      <c r="AZ210" s="80"/>
    </row>
    <row r="211" spans="2:52" s="79" customFormat="1" ht="16.5" customHeight="1">
      <c r="B211" s="2"/>
      <c r="C211" s="106"/>
      <c r="D211" s="500"/>
      <c r="E211" s="500"/>
      <c r="F211" s="500"/>
      <c r="G211" s="500"/>
      <c r="H211" s="500"/>
      <c r="I211" s="500"/>
      <c r="J211" s="500"/>
      <c r="K211" s="500"/>
      <c r="L211" s="500"/>
      <c r="M211" s="500"/>
      <c r="N211" s="500"/>
      <c r="O211" s="500"/>
      <c r="P211" s="500"/>
      <c r="Q211" s="500"/>
      <c r="R211" s="500"/>
      <c r="S211" s="500"/>
      <c r="T211" s="500"/>
      <c r="U211" s="500"/>
      <c r="V211" s="500"/>
      <c r="W211" s="500"/>
      <c r="X211" s="500"/>
      <c r="Y211" s="500"/>
      <c r="Z211" s="500"/>
      <c r="AA211" s="500"/>
      <c r="AB211" s="500"/>
      <c r="AC211" s="500"/>
      <c r="AD211" s="500"/>
      <c r="AE211" s="500"/>
      <c r="AF211" s="500"/>
      <c r="AG211" s="500"/>
      <c r="AH211" s="500"/>
      <c r="AI211" s="500"/>
      <c r="AJ211" s="500"/>
      <c r="AK211" s="500"/>
      <c r="AL211" s="500"/>
      <c r="AM211" s="500"/>
      <c r="AN211" s="500"/>
      <c r="AO211" s="500"/>
      <c r="AP211" s="500"/>
      <c r="AQ211" s="500"/>
      <c r="AR211" s="500"/>
      <c r="AS211" s="500"/>
      <c r="AT211" s="500"/>
      <c r="AU211" s="81"/>
      <c r="AZ211" s="80"/>
    </row>
    <row r="212" spans="2:52" s="79" customFormat="1" ht="16.5" customHeight="1">
      <c r="B212" s="2"/>
      <c r="C212" s="106"/>
      <c r="D212" s="500"/>
      <c r="E212" s="500"/>
      <c r="F212" s="500"/>
      <c r="G212" s="500"/>
      <c r="H212" s="500"/>
      <c r="I212" s="500"/>
      <c r="J212" s="500"/>
      <c r="K212" s="500"/>
      <c r="L212" s="500"/>
      <c r="M212" s="500"/>
      <c r="N212" s="500"/>
      <c r="O212" s="500"/>
      <c r="P212" s="500"/>
      <c r="Q212" s="500"/>
      <c r="R212" s="500"/>
      <c r="S212" s="500"/>
      <c r="T212" s="500"/>
      <c r="U212" s="500"/>
      <c r="V212" s="500"/>
      <c r="W212" s="500"/>
      <c r="X212" s="500"/>
      <c r="Y212" s="500"/>
      <c r="Z212" s="500"/>
      <c r="AA212" s="500"/>
      <c r="AB212" s="500"/>
      <c r="AC212" s="500"/>
      <c r="AD212" s="500"/>
      <c r="AE212" s="500"/>
      <c r="AF212" s="500"/>
      <c r="AG212" s="500"/>
      <c r="AH212" s="500"/>
      <c r="AI212" s="500"/>
      <c r="AJ212" s="500"/>
      <c r="AK212" s="500"/>
      <c r="AL212" s="500"/>
      <c r="AM212" s="500"/>
      <c r="AN212" s="500"/>
      <c r="AO212" s="500"/>
      <c r="AP212" s="500"/>
      <c r="AQ212" s="500"/>
      <c r="AR212" s="500"/>
      <c r="AS212" s="500"/>
      <c r="AT212" s="500"/>
      <c r="AU212" s="81"/>
      <c r="AZ212" s="80"/>
    </row>
    <row r="213" spans="2:52" s="79" customFormat="1" ht="16.5" customHeight="1">
      <c r="B213" s="2"/>
      <c r="C213" s="106"/>
      <c r="D213" s="500"/>
      <c r="E213" s="500"/>
      <c r="F213" s="500"/>
      <c r="G213" s="500"/>
      <c r="H213" s="500"/>
      <c r="I213" s="500"/>
      <c r="J213" s="500"/>
      <c r="K213" s="500"/>
      <c r="L213" s="500"/>
      <c r="M213" s="500"/>
      <c r="N213" s="500"/>
      <c r="O213" s="500"/>
      <c r="P213" s="500"/>
      <c r="Q213" s="500"/>
      <c r="R213" s="500"/>
      <c r="S213" s="500"/>
      <c r="T213" s="500"/>
      <c r="U213" s="500"/>
      <c r="V213" s="500"/>
      <c r="W213" s="500"/>
      <c r="X213" s="500"/>
      <c r="Y213" s="500"/>
      <c r="Z213" s="500"/>
      <c r="AA213" s="500"/>
      <c r="AB213" s="500"/>
      <c r="AC213" s="500"/>
      <c r="AD213" s="500"/>
      <c r="AE213" s="500"/>
      <c r="AF213" s="500"/>
      <c r="AG213" s="500"/>
      <c r="AH213" s="500"/>
      <c r="AI213" s="500"/>
      <c r="AJ213" s="500"/>
      <c r="AK213" s="500"/>
      <c r="AL213" s="500"/>
      <c r="AM213" s="500"/>
      <c r="AN213" s="500"/>
      <c r="AO213" s="500"/>
      <c r="AP213" s="500"/>
      <c r="AQ213" s="500"/>
      <c r="AR213" s="500"/>
      <c r="AS213" s="500"/>
      <c r="AT213" s="500"/>
      <c r="AU213" s="81"/>
      <c r="AZ213" s="80"/>
    </row>
    <row r="214" spans="2:52" s="79" customFormat="1" ht="16.5" customHeight="1">
      <c r="B214" s="2"/>
      <c r="C214" s="106"/>
      <c r="D214" s="500"/>
      <c r="E214" s="500"/>
      <c r="F214" s="500"/>
      <c r="G214" s="500"/>
      <c r="H214" s="500"/>
      <c r="I214" s="500"/>
      <c r="J214" s="500"/>
      <c r="K214" s="500"/>
      <c r="L214" s="500"/>
      <c r="M214" s="500"/>
      <c r="N214" s="500"/>
      <c r="O214" s="500"/>
      <c r="P214" s="500"/>
      <c r="Q214" s="500"/>
      <c r="R214" s="500"/>
      <c r="S214" s="500"/>
      <c r="T214" s="500"/>
      <c r="U214" s="500"/>
      <c r="V214" s="500"/>
      <c r="W214" s="500"/>
      <c r="X214" s="500"/>
      <c r="Y214" s="500"/>
      <c r="Z214" s="500"/>
      <c r="AA214" s="500"/>
      <c r="AB214" s="500"/>
      <c r="AC214" s="500"/>
      <c r="AD214" s="500"/>
      <c r="AE214" s="500"/>
      <c r="AF214" s="500"/>
      <c r="AG214" s="500"/>
      <c r="AH214" s="500"/>
      <c r="AI214" s="500"/>
      <c r="AJ214" s="500"/>
      <c r="AK214" s="500"/>
      <c r="AL214" s="500"/>
      <c r="AM214" s="500"/>
      <c r="AN214" s="500"/>
      <c r="AO214" s="500"/>
      <c r="AP214" s="500"/>
      <c r="AQ214" s="500"/>
      <c r="AR214" s="500"/>
      <c r="AS214" s="500"/>
      <c r="AT214" s="500"/>
      <c r="AU214" s="81"/>
      <c r="AZ214" s="80"/>
    </row>
    <row r="215" spans="2:52" s="79" customFormat="1" ht="16.5" customHeight="1">
      <c r="B215" s="2"/>
      <c r="C215" s="106"/>
      <c r="D215" s="500"/>
      <c r="E215" s="500"/>
      <c r="F215" s="500"/>
      <c r="G215" s="500"/>
      <c r="H215" s="500"/>
      <c r="I215" s="500"/>
      <c r="J215" s="500"/>
      <c r="K215" s="500"/>
      <c r="L215" s="500"/>
      <c r="M215" s="500"/>
      <c r="N215" s="500"/>
      <c r="O215" s="500"/>
      <c r="P215" s="500"/>
      <c r="Q215" s="500"/>
      <c r="R215" s="500"/>
      <c r="S215" s="500"/>
      <c r="T215" s="500"/>
      <c r="U215" s="500"/>
      <c r="V215" s="500"/>
      <c r="W215" s="500"/>
      <c r="X215" s="500"/>
      <c r="Y215" s="500"/>
      <c r="Z215" s="500"/>
      <c r="AA215" s="500"/>
      <c r="AB215" s="500"/>
      <c r="AC215" s="500"/>
      <c r="AD215" s="500"/>
      <c r="AE215" s="500"/>
      <c r="AF215" s="500"/>
      <c r="AG215" s="500"/>
      <c r="AH215" s="500"/>
      <c r="AI215" s="500"/>
      <c r="AJ215" s="500"/>
      <c r="AK215" s="500"/>
      <c r="AL215" s="500"/>
      <c r="AM215" s="500"/>
      <c r="AN215" s="500"/>
      <c r="AO215" s="500"/>
      <c r="AP215" s="500"/>
      <c r="AQ215" s="500"/>
      <c r="AR215" s="500"/>
      <c r="AS215" s="500"/>
      <c r="AT215" s="500"/>
      <c r="AU215" s="81"/>
      <c r="AZ215" s="80"/>
    </row>
    <row r="216" spans="2:52" s="79" customFormat="1" ht="17.25" customHeight="1">
      <c r="B216" s="2"/>
      <c r="C216" s="106" t="s">
        <v>161</v>
      </c>
      <c r="D216" s="500" t="s">
        <v>228</v>
      </c>
      <c r="E216" s="500"/>
      <c r="F216" s="500"/>
      <c r="G216" s="500"/>
      <c r="H216" s="500"/>
      <c r="I216" s="500"/>
      <c r="J216" s="500"/>
      <c r="K216" s="500"/>
      <c r="L216" s="500"/>
      <c r="M216" s="500"/>
      <c r="N216" s="500"/>
      <c r="O216" s="500"/>
      <c r="P216" s="500"/>
      <c r="Q216" s="500"/>
      <c r="R216" s="500"/>
      <c r="S216" s="500"/>
      <c r="T216" s="500"/>
      <c r="U216" s="500"/>
      <c r="V216" s="500"/>
      <c r="W216" s="500"/>
      <c r="X216" s="500"/>
      <c r="Y216" s="500"/>
      <c r="Z216" s="500"/>
      <c r="AA216" s="500"/>
      <c r="AB216" s="500"/>
      <c r="AC216" s="500"/>
      <c r="AD216" s="500"/>
      <c r="AE216" s="500"/>
      <c r="AF216" s="500"/>
      <c r="AG216" s="500"/>
      <c r="AH216" s="500"/>
      <c r="AI216" s="500"/>
      <c r="AJ216" s="500"/>
      <c r="AK216" s="500"/>
      <c r="AL216" s="500"/>
      <c r="AM216" s="500"/>
      <c r="AN216" s="500"/>
      <c r="AO216" s="500"/>
      <c r="AP216" s="500"/>
      <c r="AQ216" s="500"/>
      <c r="AR216" s="500"/>
      <c r="AS216" s="500"/>
      <c r="AT216" s="500"/>
      <c r="AU216" s="81"/>
      <c r="AZ216" s="80"/>
    </row>
    <row r="217" spans="2:52" s="79" customFormat="1" ht="18.75" customHeight="1">
      <c r="B217" s="2"/>
      <c r="C217" s="106"/>
      <c r="D217" s="500"/>
      <c r="E217" s="500"/>
      <c r="F217" s="500"/>
      <c r="G217" s="500"/>
      <c r="H217" s="500"/>
      <c r="I217" s="500"/>
      <c r="J217" s="500"/>
      <c r="K217" s="500"/>
      <c r="L217" s="500"/>
      <c r="M217" s="500"/>
      <c r="N217" s="500"/>
      <c r="O217" s="500"/>
      <c r="P217" s="500"/>
      <c r="Q217" s="500"/>
      <c r="R217" s="500"/>
      <c r="S217" s="500"/>
      <c r="T217" s="500"/>
      <c r="U217" s="500"/>
      <c r="V217" s="500"/>
      <c r="W217" s="500"/>
      <c r="X217" s="500"/>
      <c r="Y217" s="500"/>
      <c r="Z217" s="500"/>
      <c r="AA217" s="500"/>
      <c r="AB217" s="500"/>
      <c r="AC217" s="500"/>
      <c r="AD217" s="500"/>
      <c r="AE217" s="500"/>
      <c r="AF217" s="500"/>
      <c r="AG217" s="500"/>
      <c r="AH217" s="500"/>
      <c r="AI217" s="500"/>
      <c r="AJ217" s="500"/>
      <c r="AK217" s="500"/>
      <c r="AL217" s="500"/>
      <c r="AM217" s="500"/>
      <c r="AN217" s="500"/>
      <c r="AO217" s="500"/>
      <c r="AP217" s="500"/>
      <c r="AQ217" s="500"/>
      <c r="AR217" s="500"/>
      <c r="AS217" s="500"/>
      <c r="AT217" s="500"/>
      <c r="AU217" s="81"/>
      <c r="AZ217" s="80"/>
    </row>
    <row r="218" spans="2:52" s="79" customFormat="1" ht="17.25" customHeight="1">
      <c r="B218" s="2"/>
      <c r="C218" s="106"/>
      <c r="D218" s="500"/>
      <c r="E218" s="500"/>
      <c r="F218" s="500"/>
      <c r="G218" s="500"/>
      <c r="H218" s="500"/>
      <c r="I218" s="500"/>
      <c r="J218" s="500"/>
      <c r="K218" s="500"/>
      <c r="L218" s="500"/>
      <c r="M218" s="500"/>
      <c r="N218" s="500"/>
      <c r="O218" s="500"/>
      <c r="P218" s="500"/>
      <c r="Q218" s="500"/>
      <c r="R218" s="500"/>
      <c r="S218" s="500"/>
      <c r="T218" s="500"/>
      <c r="U218" s="500"/>
      <c r="V218" s="500"/>
      <c r="W218" s="500"/>
      <c r="X218" s="500"/>
      <c r="Y218" s="500"/>
      <c r="Z218" s="500"/>
      <c r="AA218" s="500"/>
      <c r="AB218" s="500"/>
      <c r="AC218" s="500"/>
      <c r="AD218" s="500"/>
      <c r="AE218" s="500"/>
      <c r="AF218" s="500"/>
      <c r="AG218" s="500"/>
      <c r="AH218" s="500"/>
      <c r="AI218" s="500"/>
      <c r="AJ218" s="500"/>
      <c r="AK218" s="500"/>
      <c r="AL218" s="500"/>
      <c r="AM218" s="500"/>
      <c r="AN218" s="500"/>
      <c r="AO218" s="500"/>
      <c r="AP218" s="500"/>
      <c r="AQ218" s="500"/>
      <c r="AR218" s="500"/>
      <c r="AS218" s="500"/>
      <c r="AT218" s="500"/>
      <c r="AU218" s="81"/>
      <c r="AZ218" s="80"/>
    </row>
    <row r="219" spans="2:52" s="79" customFormat="1" ht="19.5" customHeight="1">
      <c r="B219" s="2"/>
      <c r="C219" s="106"/>
      <c r="D219" s="500"/>
      <c r="E219" s="500"/>
      <c r="F219" s="500"/>
      <c r="G219" s="500"/>
      <c r="H219" s="500"/>
      <c r="I219" s="500"/>
      <c r="J219" s="500"/>
      <c r="K219" s="500"/>
      <c r="L219" s="500"/>
      <c r="M219" s="500"/>
      <c r="N219" s="500"/>
      <c r="O219" s="500"/>
      <c r="P219" s="500"/>
      <c r="Q219" s="500"/>
      <c r="R219" s="500"/>
      <c r="S219" s="500"/>
      <c r="T219" s="500"/>
      <c r="U219" s="500"/>
      <c r="V219" s="500"/>
      <c r="W219" s="500"/>
      <c r="X219" s="500"/>
      <c r="Y219" s="500"/>
      <c r="Z219" s="500"/>
      <c r="AA219" s="500"/>
      <c r="AB219" s="500"/>
      <c r="AC219" s="500"/>
      <c r="AD219" s="500"/>
      <c r="AE219" s="500"/>
      <c r="AF219" s="500"/>
      <c r="AG219" s="500"/>
      <c r="AH219" s="500"/>
      <c r="AI219" s="500"/>
      <c r="AJ219" s="500"/>
      <c r="AK219" s="500"/>
      <c r="AL219" s="500"/>
      <c r="AM219" s="500"/>
      <c r="AN219" s="500"/>
      <c r="AO219" s="500"/>
      <c r="AP219" s="500"/>
      <c r="AQ219" s="500"/>
      <c r="AR219" s="500"/>
      <c r="AS219" s="500"/>
      <c r="AT219" s="500"/>
      <c r="AU219" s="81"/>
      <c r="AZ219" s="80"/>
    </row>
    <row r="220" spans="2:52" s="79" customFormat="1" ht="16.5" customHeight="1">
      <c r="B220" s="2"/>
      <c r="C220" s="86" t="s">
        <v>162</v>
      </c>
      <c r="D220" s="500" t="s">
        <v>227</v>
      </c>
      <c r="E220" s="500"/>
      <c r="F220" s="500"/>
      <c r="G220" s="500"/>
      <c r="H220" s="500"/>
      <c r="I220" s="500"/>
      <c r="J220" s="500"/>
      <c r="K220" s="500"/>
      <c r="L220" s="500"/>
      <c r="M220" s="500"/>
      <c r="N220" s="500"/>
      <c r="O220" s="500"/>
      <c r="P220" s="500"/>
      <c r="Q220" s="500"/>
      <c r="R220" s="500"/>
      <c r="S220" s="500"/>
      <c r="T220" s="500"/>
      <c r="U220" s="500"/>
      <c r="V220" s="500"/>
      <c r="W220" s="500"/>
      <c r="X220" s="500"/>
      <c r="Y220" s="500"/>
      <c r="Z220" s="500"/>
      <c r="AA220" s="500"/>
      <c r="AB220" s="500"/>
      <c r="AC220" s="500"/>
      <c r="AD220" s="500"/>
      <c r="AE220" s="500"/>
      <c r="AF220" s="500"/>
      <c r="AG220" s="500"/>
      <c r="AH220" s="500"/>
      <c r="AI220" s="500"/>
      <c r="AJ220" s="500"/>
      <c r="AK220" s="500"/>
      <c r="AL220" s="500"/>
      <c r="AM220" s="500"/>
      <c r="AN220" s="500"/>
      <c r="AO220" s="500"/>
      <c r="AP220" s="500"/>
      <c r="AQ220" s="500"/>
      <c r="AR220" s="500"/>
      <c r="AS220" s="500"/>
      <c r="AT220" s="500"/>
      <c r="AU220" s="81"/>
      <c r="AZ220" s="80"/>
    </row>
    <row r="221" spans="2:52" s="79" customFormat="1" ht="16.5" customHeight="1">
      <c r="B221" s="2"/>
      <c r="C221" s="106"/>
      <c r="D221" s="500"/>
      <c r="E221" s="500"/>
      <c r="F221" s="500"/>
      <c r="G221" s="500"/>
      <c r="H221" s="500"/>
      <c r="I221" s="500"/>
      <c r="J221" s="500"/>
      <c r="K221" s="500"/>
      <c r="L221" s="500"/>
      <c r="M221" s="500"/>
      <c r="N221" s="500"/>
      <c r="O221" s="500"/>
      <c r="P221" s="500"/>
      <c r="Q221" s="500"/>
      <c r="R221" s="500"/>
      <c r="S221" s="500"/>
      <c r="T221" s="500"/>
      <c r="U221" s="500"/>
      <c r="V221" s="500"/>
      <c r="W221" s="500"/>
      <c r="X221" s="500"/>
      <c r="Y221" s="500"/>
      <c r="Z221" s="500"/>
      <c r="AA221" s="500"/>
      <c r="AB221" s="500"/>
      <c r="AC221" s="500"/>
      <c r="AD221" s="500"/>
      <c r="AE221" s="500"/>
      <c r="AF221" s="500"/>
      <c r="AG221" s="500"/>
      <c r="AH221" s="500"/>
      <c r="AI221" s="500"/>
      <c r="AJ221" s="500"/>
      <c r="AK221" s="500"/>
      <c r="AL221" s="500"/>
      <c r="AM221" s="500"/>
      <c r="AN221" s="500"/>
      <c r="AO221" s="500"/>
      <c r="AP221" s="500"/>
      <c r="AQ221" s="500"/>
      <c r="AR221" s="500"/>
      <c r="AS221" s="500"/>
      <c r="AT221" s="500"/>
      <c r="AU221" s="81"/>
      <c r="AZ221" s="80"/>
    </row>
    <row r="222" spans="2:52" s="79" customFormat="1" ht="16.5" customHeight="1">
      <c r="B222" s="2"/>
      <c r="C222" s="106"/>
      <c r="D222" s="500"/>
      <c r="E222" s="500"/>
      <c r="F222" s="500"/>
      <c r="G222" s="500"/>
      <c r="H222" s="500"/>
      <c r="I222" s="500"/>
      <c r="J222" s="500"/>
      <c r="K222" s="500"/>
      <c r="L222" s="500"/>
      <c r="M222" s="500"/>
      <c r="N222" s="500"/>
      <c r="O222" s="500"/>
      <c r="P222" s="500"/>
      <c r="Q222" s="500"/>
      <c r="R222" s="500"/>
      <c r="S222" s="500"/>
      <c r="T222" s="500"/>
      <c r="U222" s="500"/>
      <c r="V222" s="500"/>
      <c r="W222" s="500"/>
      <c r="X222" s="500"/>
      <c r="Y222" s="500"/>
      <c r="Z222" s="500"/>
      <c r="AA222" s="500"/>
      <c r="AB222" s="500"/>
      <c r="AC222" s="500"/>
      <c r="AD222" s="500"/>
      <c r="AE222" s="500"/>
      <c r="AF222" s="500"/>
      <c r="AG222" s="500"/>
      <c r="AH222" s="500"/>
      <c r="AI222" s="500"/>
      <c r="AJ222" s="500"/>
      <c r="AK222" s="500"/>
      <c r="AL222" s="500"/>
      <c r="AM222" s="500"/>
      <c r="AN222" s="500"/>
      <c r="AO222" s="500"/>
      <c r="AP222" s="500"/>
      <c r="AQ222" s="500"/>
      <c r="AR222" s="500"/>
      <c r="AS222" s="500"/>
      <c r="AT222" s="500"/>
      <c r="AU222" s="81"/>
      <c r="AZ222" s="80"/>
    </row>
    <row r="223" spans="2:52" s="79" customFormat="1" ht="16.5" customHeight="1">
      <c r="B223" s="2"/>
      <c r="C223" s="106"/>
      <c r="D223" s="500"/>
      <c r="E223" s="500"/>
      <c r="F223" s="500"/>
      <c r="G223" s="500"/>
      <c r="H223" s="500"/>
      <c r="I223" s="500"/>
      <c r="J223" s="500"/>
      <c r="K223" s="500"/>
      <c r="L223" s="500"/>
      <c r="M223" s="500"/>
      <c r="N223" s="500"/>
      <c r="O223" s="500"/>
      <c r="P223" s="500"/>
      <c r="Q223" s="500"/>
      <c r="R223" s="500"/>
      <c r="S223" s="500"/>
      <c r="T223" s="500"/>
      <c r="U223" s="500"/>
      <c r="V223" s="500"/>
      <c r="W223" s="500"/>
      <c r="X223" s="500"/>
      <c r="Y223" s="500"/>
      <c r="Z223" s="500"/>
      <c r="AA223" s="500"/>
      <c r="AB223" s="500"/>
      <c r="AC223" s="500"/>
      <c r="AD223" s="500"/>
      <c r="AE223" s="500"/>
      <c r="AF223" s="500"/>
      <c r="AG223" s="500"/>
      <c r="AH223" s="500"/>
      <c r="AI223" s="500"/>
      <c r="AJ223" s="500"/>
      <c r="AK223" s="500"/>
      <c r="AL223" s="500"/>
      <c r="AM223" s="500"/>
      <c r="AN223" s="500"/>
      <c r="AO223" s="500"/>
      <c r="AP223" s="500"/>
      <c r="AQ223" s="500"/>
      <c r="AR223" s="500"/>
      <c r="AS223" s="500"/>
      <c r="AT223" s="500"/>
      <c r="AU223" s="81"/>
      <c r="AZ223" s="80"/>
    </row>
    <row r="224" spans="2:52" s="79" customFormat="1" ht="15.75" customHeight="1">
      <c r="B224" s="2"/>
      <c r="C224" s="86" t="s">
        <v>163</v>
      </c>
      <c r="D224" s="500" t="s">
        <v>429</v>
      </c>
      <c r="E224" s="500"/>
      <c r="F224" s="500"/>
      <c r="G224" s="500"/>
      <c r="H224" s="500"/>
      <c r="I224" s="500"/>
      <c r="J224" s="500"/>
      <c r="K224" s="500"/>
      <c r="L224" s="500"/>
      <c r="M224" s="500"/>
      <c r="N224" s="500"/>
      <c r="O224" s="500"/>
      <c r="P224" s="500"/>
      <c r="Q224" s="500"/>
      <c r="R224" s="500"/>
      <c r="S224" s="500"/>
      <c r="T224" s="500"/>
      <c r="U224" s="500"/>
      <c r="V224" s="500"/>
      <c r="W224" s="500"/>
      <c r="X224" s="500"/>
      <c r="Y224" s="500"/>
      <c r="Z224" s="500"/>
      <c r="AA224" s="500"/>
      <c r="AB224" s="500"/>
      <c r="AC224" s="500"/>
      <c r="AD224" s="500"/>
      <c r="AE224" s="500"/>
      <c r="AF224" s="500"/>
      <c r="AG224" s="500"/>
      <c r="AH224" s="500"/>
      <c r="AI224" s="500"/>
      <c r="AJ224" s="500"/>
      <c r="AK224" s="500"/>
      <c r="AL224" s="500"/>
      <c r="AM224" s="500"/>
      <c r="AN224" s="500"/>
      <c r="AO224" s="500"/>
      <c r="AP224" s="500"/>
      <c r="AQ224" s="500"/>
      <c r="AR224" s="500"/>
      <c r="AS224" s="500"/>
      <c r="AT224" s="500"/>
      <c r="AU224" s="81"/>
      <c r="AZ224" s="80"/>
    </row>
    <row r="225" spans="2:52" s="79" customFormat="1" ht="15.75" customHeight="1">
      <c r="B225" s="2"/>
      <c r="C225" s="106"/>
      <c r="D225" s="500"/>
      <c r="E225" s="500"/>
      <c r="F225" s="500"/>
      <c r="G225" s="500"/>
      <c r="H225" s="500"/>
      <c r="I225" s="500"/>
      <c r="J225" s="500"/>
      <c r="K225" s="500"/>
      <c r="L225" s="500"/>
      <c r="M225" s="500"/>
      <c r="N225" s="500"/>
      <c r="O225" s="500"/>
      <c r="P225" s="500"/>
      <c r="Q225" s="500"/>
      <c r="R225" s="500"/>
      <c r="S225" s="500"/>
      <c r="T225" s="500"/>
      <c r="U225" s="500"/>
      <c r="V225" s="500"/>
      <c r="W225" s="500"/>
      <c r="X225" s="500"/>
      <c r="Y225" s="500"/>
      <c r="Z225" s="500"/>
      <c r="AA225" s="500"/>
      <c r="AB225" s="500"/>
      <c r="AC225" s="500"/>
      <c r="AD225" s="500"/>
      <c r="AE225" s="500"/>
      <c r="AF225" s="500"/>
      <c r="AG225" s="500"/>
      <c r="AH225" s="500"/>
      <c r="AI225" s="500"/>
      <c r="AJ225" s="500"/>
      <c r="AK225" s="500"/>
      <c r="AL225" s="500"/>
      <c r="AM225" s="500"/>
      <c r="AN225" s="500"/>
      <c r="AO225" s="500"/>
      <c r="AP225" s="500"/>
      <c r="AQ225" s="500"/>
      <c r="AR225" s="500"/>
      <c r="AS225" s="500"/>
      <c r="AT225" s="500"/>
      <c r="AU225" s="81"/>
      <c r="AZ225" s="80"/>
    </row>
    <row r="226" spans="2:52" s="79" customFormat="1" ht="15.75" customHeight="1">
      <c r="B226" s="2"/>
      <c r="C226" s="106"/>
      <c r="D226" s="500"/>
      <c r="E226" s="500"/>
      <c r="F226" s="500"/>
      <c r="G226" s="500"/>
      <c r="H226" s="500"/>
      <c r="I226" s="500"/>
      <c r="J226" s="500"/>
      <c r="K226" s="500"/>
      <c r="L226" s="500"/>
      <c r="M226" s="500"/>
      <c r="N226" s="500"/>
      <c r="O226" s="500"/>
      <c r="P226" s="500"/>
      <c r="Q226" s="500"/>
      <c r="R226" s="500"/>
      <c r="S226" s="500"/>
      <c r="T226" s="500"/>
      <c r="U226" s="500"/>
      <c r="V226" s="500"/>
      <c r="W226" s="500"/>
      <c r="X226" s="500"/>
      <c r="Y226" s="500"/>
      <c r="Z226" s="500"/>
      <c r="AA226" s="500"/>
      <c r="AB226" s="500"/>
      <c r="AC226" s="500"/>
      <c r="AD226" s="500"/>
      <c r="AE226" s="500"/>
      <c r="AF226" s="500"/>
      <c r="AG226" s="500"/>
      <c r="AH226" s="500"/>
      <c r="AI226" s="500"/>
      <c r="AJ226" s="500"/>
      <c r="AK226" s="500"/>
      <c r="AL226" s="500"/>
      <c r="AM226" s="500"/>
      <c r="AN226" s="500"/>
      <c r="AO226" s="500"/>
      <c r="AP226" s="500"/>
      <c r="AQ226" s="500"/>
      <c r="AR226" s="500"/>
      <c r="AS226" s="500"/>
      <c r="AT226" s="500"/>
      <c r="AU226" s="81"/>
      <c r="AZ226" s="80"/>
    </row>
    <row r="227" spans="2:52" s="79" customFormat="1" ht="15.75" customHeight="1">
      <c r="B227" s="2"/>
      <c r="C227" s="106"/>
      <c r="D227" s="500"/>
      <c r="E227" s="500"/>
      <c r="F227" s="500"/>
      <c r="G227" s="500"/>
      <c r="H227" s="500"/>
      <c r="I227" s="500"/>
      <c r="J227" s="500"/>
      <c r="K227" s="500"/>
      <c r="L227" s="500"/>
      <c r="M227" s="500"/>
      <c r="N227" s="500"/>
      <c r="O227" s="500"/>
      <c r="P227" s="500"/>
      <c r="Q227" s="500"/>
      <c r="R227" s="500"/>
      <c r="S227" s="500"/>
      <c r="T227" s="500"/>
      <c r="U227" s="500"/>
      <c r="V227" s="500"/>
      <c r="W227" s="500"/>
      <c r="X227" s="500"/>
      <c r="Y227" s="500"/>
      <c r="Z227" s="500"/>
      <c r="AA227" s="500"/>
      <c r="AB227" s="500"/>
      <c r="AC227" s="500"/>
      <c r="AD227" s="500"/>
      <c r="AE227" s="500"/>
      <c r="AF227" s="500"/>
      <c r="AG227" s="500"/>
      <c r="AH227" s="500"/>
      <c r="AI227" s="500"/>
      <c r="AJ227" s="500"/>
      <c r="AK227" s="500"/>
      <c r="AL227" s="500"/>
      <c r="AM227" s="500"/>
      <c r="AN227" s="500"/>
      <c r="AO227" s="500"/>
      <c r="AP227" s="500"/>
      <c r="AQ227" s="500"/>
      <c r="AR227" s="500"/>
      <c r="AS227" s="500"/>
      <c r="AT227" s="500"/>
      <c r="AU227" s="81"/>
      <c r="AZ227" s="80"/>
    </row>
    <row r="228" spans="2:52" s="79" customFormat="1" ht="19.5" customHeight="1">
      <c r="B228" s="2"/>
      <c r="C228" s="106" t="s">
        <v>171</v>
      </c>
      <c r="D228" s="501" t="s">
        <v>229</v>
      </c>
      <c r="E228" s="501"/>
      <c r="F228" s="501"/>
      <c r="G228" s="501"/>
      <c r="H228" s="501"/>
      <c r="I228" s="501"/>
      <c r="J228" s="501"/>
      <c r="K228" s="501"/>
      <c r="L228" s="501"/>
      <c r="M228" s="501"/>
      <c r="N228" s="501"/>
      <c r="O228" s="501"/>
      <c r="P228" s="501"/>
      <c r="Q228" s="501"/>
      <c r="R228" s="501"/>
      <c r="S228" s="501"/>
      <c r="T228" s="501"/>
      <c r="U228" s="501"/>
      <c r="V228" s="501"/>
      <c r="W228" s="501"/>
      <c r="X228" s="501"/>
      <c r="Y228" s="501"/>
      <c r="Z228" s="501"/>
      <c r="AA228" s="501"/>
      <c r="AB228" s="501"/>
      <c r="AC228" s="501"/>
      <c r="AD228" s="501"/>
      <c r="AE228" s="501"/>
      <c r="AF228" s="501"/>
      <c r="AG228" s="501"/>
      <c r="AH228" s="501"/>
      <c r="AI228" s="501"/>
      <c r="AJ228" s="501"/>
      <c r="AK228" s="501"/>
      <c r="AL228" s="501"/>
      <c r="AM228" s="501"/>
      <c r="AN228" s="501"/>
      <c r="AO228" s="501"/>
      <c r="AP228" s="501"/>
      <c r="AQ228" s="501"/>
      <c r="AR228" s="501"/>
      <c r="AS228" s="501"/>
      <c r="AT228" s="501"/>
      <c r="AU228" s="359"/>
      <c r="AZ228" s="80"/>
    </row>
    <row r="229" spans="2:52" s="79" customFormat="1" ht="21.75" customHeight="1">
      <c r="B229" s="2"/>
      <c r="C229" s="106"/>
      <c r="D229" s="501"/>
      <c r="E229" s="501"/>
      <c r="F229" s="501"/>
      <c r="G229" s="501"/>
      <c r="H229" s="501"/>
      <c r="I229" s="501"/>
      <c r="J229" s="501"/>
      <c r="K229" s="501"/>
      <c r="L229" s="501"/>
      <c r="M229" s="501"/>
      <c r="N229" s="501"/>
      <c r="O229" s="501"/>
      <c r="P229" s="501"/>
      <c r="Q229" s="501"/>
      <c r="R229" s="501"/>
      <c r="S229" s="501"/>
      <c r="T229" s="501"/>
      <c r="U229" s="501"/>
      <c r="V229" s="501"/>
      <c r="W229" s="501"/>
      <c r="X229" s="501"/>
      <c r="Y229" s="501"/>
      <c r="Z229" s="501"/>
      <c r="AA229" s="501"/>
      <c r="AB229" s="501"/>
      <c r="AC229" s="501"/>
      <c r="AD229" s="501"/>
      <c r="AE229" s="501"/>
      <c r="AF229" s="501"/>
      <c r="AG229" s="501"/>
      <c r="AH229" s="501"/>
      <c r="AI229" s="501"/>
      <c r="AJ229" s="501"/>
      <c r="AK229" s="501"/>
      <c r="AL229" s="501"/>
      <c r="AM229" s="501"/>
      <c r="AN229" s="501"/>
      <c r="AO229" s="501"/>
      <c r="AP229" s="501"/>
      <c r="AQ229" s="501"/>
      <c r="AR229" s="501"/>
      <c r="AS229" s="501"/>
      <c r="AT229" s="501"/>
      <c r="AU229" s="359"/>
      <c r="AZ229" s="80"/>
    </row>
    <row r="230" spans="2:52" s="79" customFormat="1" ht="19.5" customHeight="1">
      <c r="B230" s="2"/>
      <c r="C230" s="106"/>
      <c r="D230" s="501"/>
      <c r="E230" s="501"/>
      <c r="F230" s="501"/>
      <c r="G230" s="501"/>
      <c r="H230" s="501"/>
      <c r="I230" s="501"/>
      <c r="J230" s="501"/>
      <c r="K230" s="501"/>
      <c r="L230" s="501"/>
      <c r="M230" s="501"/>
      <c r="N230" s="501"/>
      <c r="O230" s="501"/>
      <c r="P230" s="501"/>
      <c r="Q230" s="501"/>
      <c r="R230" s="501"/>
      <c r="S230" s="501"/>
      <c r="T230" s="501"/>
      <c r="U230" s="501"/>
      <c r="V230" s="501"/>
      <c r="W230" s="501"/>
      <c r="X230" s="501"/>
      <c r="Y230" s="501"/>
      <c r="Z230" s="501"/>
      <c r="AA230" s="501"/>
      <c r="AB230" s="501"/>
      <c r="AC230" s="501"/>
      <c r="AD230" s="501"/>
      <c r="AE230" s="501"/>
      <c r="AF230" s="501"/>
      <c r="AG230" s="501"/>
      <c r="AH230" s="501"/>
      <c r="AI230" s="501"/>
      <c r="AJ230" s="501"/>
      <c r="AK230" s="501"/>
      <c r="AL230" s="501"/>
      <c r="AM230" s="501"/>
      <c r="AN230" s="501"/>
      <c r="AO230" s="501"/>
      <c r="AP230" s="501"/>
      <c r="AQ230" s="501"/>
      <c r="AR230" s="501"/>
      <c r="AS230" s="501"/>
      <c r="AT230" s="501"/>
      <c r="AU230" s="359"/>
      <c r="AZ230" s="80"/>
    </row>
    <row r="231" spans="2:52" s="79" customFormat="1" ht="19.5" customHeight="1">
      <c r="B231" s="2"/>
      <c r="C231" s="106"/>
      <c r="D231" s="501"/>
      <c r="E231" s="501"/>
      <c r="F231" s="501"/>
      <c r="G231" s="501"/>
      <c r="H231" s="501"/>
      <c r="I231" s="501"/>
      <c r="J231" s="501"/>
      <c r="K231" s="501"/>
      <c r="L231" s="501"/>
      <c r="M231" s="501"/>
      <c r="N231" s="501"/>
      <c r="O231" s="501"/>
      <c r="P231" s="501"/>
      <c r="Q231" s="501"/>
      <c r="R231" s="501"/>
      <c r="S231" s="501"/>
      <c r="T231" s="501"/>
      <c r="U231" s="501"/>
      <c r="V231" s="501"/>
      <c r="W231" s="501"/>
      <c r="X231" s="501"/>
      <c r="Y231" s="501"/>
      <c r="Z231" s="501"/>
      <c r="AA231" s="501"/>
      <c r="AB231" s="501"/>
      <c r="AC231" s="501"/>
      <c r="AD231" s="501"/>
      <c r="AE231" s="501"/>
      <c r="AF231" s="501"/>
      <c r="AG231" s="501"/>
      <c r="AH231" s="501"/>
      <c r="AI231" s="501"/>
      <c r="AJ231" s="501"/>
      <c r="AK231" s="501"/>
      <c r="AL231" s="501"/>
      <c r="AM231" s="501"/>
      <c r="AN231" s="501"/>
      <c r="AO231" s="501"/>
      <c r="AP231" s="501"/>
      <c r="AQ231" s="501"/>
      <c r="AR231" s="501"/>
      <c r="AS231" s="501"/>
      <c r="AT231" s="501"/>
      <c r="AU231" s="359"/>
      <c r="AZ231" s="80"/>
    </row>
    <row r="232" spans="2:52" s="79" customFormat="1" ht="20.25" customHeight="1">
      <c r="B232" s="2"/>
      <c r="C232" s="106" t="s">
        <v>172</v>
      </c>
      <c r="D232" s="500" t="s">
        <v>427</v>
      </c>
      <c r="E232" s="500"/>
      <c r="F232" s="500"/>
      <c r="G232" s="500"/>
      <c r="H232" s="500"/>
      <c r="I232" s="500"/>
      <c r="J232" s="500"/>
      <c r="K232" s="500"/>
      <c r="L232" s="500"/>
      <c r="M232" s="500"/>
      <c r="N232" s="500"/>
      <c r="O232" s="500"/>
      <c r="P232" s="500"/>
      <c r="Q232" s="500"/>
      <c r="R232" s="500"/>
      <c r="S232" s="500"/>
      <c r="T232" s="500"/>
      <c r="U232" s="500"/>
      <c r="V232" s="500"/>
      <c r="W232" s="500"/>
      <c r="X232" s="500"/>
      <c r="Y232" s="500"/>
      <c r="Z232" s="500"/>
      <c r="AA232" s="500"/>
      <c r="AB232" s="500"/>
      <c r="AC232" s="500"/>
      <c r="AD232" s="500"/>
      <c r="AE232" s="500"/>
      <c r="AF232" s="500"/>
      <c r="AG232" s="500"/>
      <c r="AH232" s="500"/>
      <c r="AI232" s="500"/>
      <c r="AJ232" s="500"/>
      <c r="AK232" s="500"/>
      <c r="AL232" s="500"/>
      <c r="AM232" s="500"/>
      <c r="AN232" s="500"/>
      <c r="AO232" s="500"/>
      <c r="AP232" s="500"/>
      <c r="AQ232" s="500"/>
      <c r="AR232" s="500"/>
      <c r="AS232" s="500"/>
      <c r="AT232" s="500"/>
      <c r="AU232" s="81"/>
      <c r="AZ232" s="80"/>
    </row>
    <row r="233" spans="2:52" s="79" customFormat="1" ht="18.75" customHeight="1">
      <c r="B233" s="2"/>
      <c r="C233" s="106"/>
      <c r="D233" s="500"/>
      <c r="E233" s="500"/>
      <c r="F233" s="500"/>
      <c r="G233" s="500"/>
      <c r="H233" s="500"/>
      <c r="I233" s="500"/>
      <c r="J233" s="500"/>
      <c r="K233" s="500"/>
      <c r="L233" s="500"/>
      <c r="M233" s="500"/>
      <c r="N233" s="500"/>
      <c r="O233" s="500"/>
      <c r="P233" s="500"/>
      <c r="Q233" s="500"/>
      <c r="R233" s="500"/>
      <c r="S233" s="500"/>
      <c r="T233" s="500"/>
      <c r="U233" s="500"/>
      <c r="V233" s="500"/>
      <c r="W233" s="500"/>
      <c r="X233" s="500"/>
      <c r="Y233" s="500"/>
      <c r="Z233" s="500"/>
      <c r="AA233" s="500"/>
      <c r="AB233" s="500"/>
      <c r="AC233" s="500"/>
      <c r="AD233" s="500"/>
      <c r="AE233" s="500"/>
      <c r="AF233" s="500"/>
      <c r="AG233" s="500"/>
      <c r="AH233" s="500"/>
      <c r="AI233" s="500"/>
      <c r="AJ233" s="500"/>
      <c r="AK233" s="500"/>
      <c r="AL233" s="500"/>
      <c r="AM233" s="500"/>
      <c r="AN233" s="500"/>
      <c r="AO233" s="500"/>
      <c r="AP233" s="500"/>
      <c r="AQ233" s="500"/>
      <c r="AR233" s="500"/>
      <c r="AS233" s="500"/>
      <c r="AT233" s="500"/>
      <c r="AU233" s="81"/>
      <c r="AZ233" s="80"/>
    </row>
    <row r="234" spans="2:52" s="79" customFormat="1" ht="18.75" customHeight="1">
      <c r="B234" s="2"/>
      <c r="C234" s="106"/>
      <c r="D234" s="500"/>
      <c r="E234" s="500"/>
      <c r="F234" s="500"/>
      <c r="G234" s="500"/>
      <c r="H234" s="500"/>
      <c r="I234" s="500"/>
      <c r="J234" s="500"/>
      <c r="K234" s="500"/>
      <c r="L234" s="500"/>
      <c r="M234" s="500"/>
      <c r="N234" s="500"/>
      <c r="O234" s="500"/>
      <c r="P234" s="500"/>
      <c r="Q234" s="500"/>
      <c r="R234" s="500"/>
      <c r="S234" s="500"/>
      <c r="T234" s="500"/>
      <c r="U234" s="500"/>
      <c r="V234" s="500"/>
      <c r="W234" s="500"/>
      <c r="X234" s="500"/>
      <c r="Y234" s="500"/>
      <c r="Z234" s="500"/>
      <c r="AA234" s="500"/>
      <c r="AB234" s="500"/>
      <c r="AC234" s="500"/>
      <c r="AD234" s="500"/>
      <c r="AE234" s="500"/>
      <c r="AF234" s="500"/>
      <c r="AG234" s="500"/>
      <c r="AH234" s="500"/>
      <c r="AI234" s="500"/>
      <c r="AJ234" s="500"/>
      <c r="AK234" s="500"/>
      <c r="AL234" s="500"/>
      <c r="AM234" s="500"/>
      <c r="AN234" s="500"/>
      <c r="AO234" s="500"/>
      <c r="AP234" s="500"/>
      <c r="AQ234" s="500"/>
      <c r="AR234" s="500"/>
      <c r="AS234" s="500"/>
      <c r="AT234" s="500"/>
      <c r="AU234" s="81"/>
      <c r="AZ234" s="80"/>
    </row>
    <row r="235" spans="2:52" s="79" customFormat="1" ht="18.75" customHeight="1">
      <c r="B235" s="2"/>
      <c r="C235" s="106"/>
      <c r="D235" s="500"/>
      <c r="E235" s="500"/>
      <c r="F235" s="500"/>
      <c r="G235" s="500"/>
      <c r="H235" s="500"/>
      <c r="I235" s="500"/>
      <c r="J235" s="500"/>
      <c r="K235" s="500"/>
      <c r="L235" s="500"/>
      <c r="M235" s="500"/>
      <c r="N235" s="500"/>
      <c r="O235" s="500"/>
      <c r="P235" s="500"/>
      <c r="Q235" s="500"/>
      <c r="R235" s="500"/>
      <c r="S235" s="500"/>
      <c r="T235" s="500"/>
      <c r="U235" s="500"/>
      <c r="V235" s="500"/>
      <c r="W235" s="500"/>
      <c r="X235" s="500"/>
      <c r="Y235" s="500"/>
      <c r="Z235" s="500"/>
      <c r="AA235" s="500"/>
      <c r="AB235" s="500"/>
      <c r="AC235" s="500"/>
      <c r="AD235" s="500"/>
      <c r="AE235" s="500"/>
      <c r="AF235" s="500"/>
      <c r="AG235" s="500"/>
      <c r="AH235" s="500"/>
      <c r="AI235" s="500"/>
      <c r="AJ235" s="500"/>
      <c r="AK235" s="500"/>
      <c r="AL235" s="500"/>
      <c r="AM235" s="500"/>
      <c r="AN235" s="500"/>
      <c r="AO235" s="500"/>
      <c r="AP235" s="500"/>
      <c r="AQ235" s="500"/>
      <c r="AR235" s="500"/>
      <c r="AS235" s="500"/>
      <c r="AT235" s="500"/>
      <c r="AU235" s="81"/>
      <c r="AZ235" s="80"/>
    </row>
    <row r="236" spans="2:52" s="79" customFormat="1" ht="18.75" customHeight="1">
      <c r="B236" s="2"/>
      <c r="C236" s="106"/>
      <c r="D236" s="500"/>
      <c r="E236" s="500"/>
      <c r="F236" s="500"/>
      <c r="G236" s="500"/>
      <c r="H236" s="500"/>
      <c r="I236" s="500"/>
      <c r="J236" s="500"/>
      <c r="K236" s="500"/>
      <c r="L236" s="500"/>
      <c r="M236" s="500"/>
      <c r="N236" s="500"/>
      <c r="O236" s="500"/>
      <c r="P236" s="500"/>
      <c r="Q236" s="500"/>
      <c r="R236" s="500"/>
      <c r="S236" s="500"/>
      <c r="T236" s="500"/>
      <c r="U236" s="500"/>
      <c r="V236" s="500"/>
      <c r="W236" s="500"/>
      <c r="X236" s="500"/>
      <c r="Y236" s="500"/>
      <c r="Z236" s="500"/>
      <c r="AA236" s="500"/>
      <c r="AB236" s="500"/>
      <c r="AC236" s="500"/>
      <c r="AD236" s="500"/>
      <c r="AE236" s="500"/>
      <c r="AF236" s="500"/>
      <c r="AG236" s="500"/>
      <c r="AH236" s="500"/>
      <c r="AI236" s="500"/>
      <c r="AJ236" s="500"/>
      <c r="AK236" s="500"/>
      <c r="AL236" s="500"/>
      <c r="AM236" s="500"/>
      <c r="AN236" s="500"/>
      <c r="AO236" s="500"/>
      <c r="AP236" s="500"/>
      <c r="AQ236" s="500"/>
      <c r="AR236" s="500"/>
      <c r="AS236" s="500"/>
      <c r="AT236" s="500"/>
      <c r="AU236" s="81"/>
      <c r="AZ236" s="80"/>
    </row>
    <row r="237" spans="2:52" s="79" customFormat="1" ht="18.75" customHeight="1">
      <c r="B237" s="2"/>
      <c r="C237" s="106"/>
      <c r="D237" s="500"/>
      <c r="E237" s="500"/>
      <c r="F237" s="500"/>
      <c r="G237" s="500"/>
      <c r="H237" s="500"/>
      <c r="I237" s="500"/>
      <c r="J237" s="500"/>
      <c r="K237" s="500"/>
      <c r="L237" s="500"/>
      <c r="M237" s="500"/>
      <c r="N237" s="500"/>
      <c r="O237" s="500"/>
      <c r="P237" s="500"/>
      <c r="Q237" s="500"/>
      <c r="R237" s="500"/>
      <c r="S237" s="500"/>
      <c r="T237" s="500"/>
      <c r="U237" s="500"/>
      <c r="V237" s="500"/>
      <c r="W237" s="500"/>
      <c r="X237" s="500"/>
      <c r="Y237" s="500"/>
      <c r="Z237" s="500"/>
      <c r="AA237" s="500"/>
      <c r="AB237" s="500"/>
      <c r="AC237" s="500"/>
      <c r="AD237" s="500"/>
      <c r="AE237" s="500"/>
      <c r="AF237" s="500"/>
      <c r="AG237" s="500"/>
      <c r="AH237" s="500"/>
      <c r="AI237" s="500"/>
      <c r="AJ237" s="500"/>
      <c r="AK237" s="500"/>
      <c r="AL237" s="500"/>
      <c r="AM237" s="500"/>
      <c r="AN237" s="500"/>
      <c r="AO237" s="500"/>
      <c r="AP237" s="500"/>
      <c r="AQ237" s="500"/>
      <c r="AR237" s="500"/>
      <c r="AS237" s="500"/>
      <c r="AT237" s="500"/>
      <c r="AU237" s="81"/>
      <c r="AZ237" s="80"/>
    </row>
    <row r="238" spans="2:52" s="79" customFormat="1" ht="21" customHeight="1">
      <c r="B238" s="2"/>
      <c r="C238" s="106"/>
      <c r="D238" s="500"/>
      <c r="E238" s="500"/>
      <c r="F238" s="500"/>
      <c r="G238" s="500"/>
      <c r="H238" s="500"/>
      <c r="I238" s="500"/>
      <c r="J238" s="500"/>
      <c r="K238" s="500"/>
      <c r="L238" s="500"/>
      <c r="M238" s="500"/>
      <c r="N238" s="500"/>
      <c r="O238" s="500"/>
      <c r="P238" s="500"/>
      <c r="Q238" s="500"/>
      <c r="R238" s="500"/>
      <c r="S238" s="500"/>
      <c r="T238" s="500"/>
      <c r="U238" s="500"/>
      <c r="V238" s="500"/>
      <c r="W238" s="500"/>
      <c r="X238" s="500"/>
      <c r="Y238" s="500"/>
      <c r="Z238" s="500"/>
      <c r="AA238" s="500"/>
      <c r="AB238" s="500"/>
      <c r="AC238" s="500"/>
      <c r="AD238" s="500"/>
      <c r="AE238" s="500"/>
      <c r="AF238" s="500"/>
      <c r="AG238" s="500"/>
      <c r="AH238" s="500"/>
      <c r="AI238" s="500"/>
      <c r="AJ238" s="500"/>
      <c r="AK238" s="500"/>
      <c r="AL238" s="500"/>
      <c r="AM238" s="500"/>
      <c r="AN238" s="500"/>
      <c r="AO238" s="500"/>
      <c r="AP238" s="500"/>
      <c r="AQ238" s="500"/>
      <c r="AR238" s="500"/>
      <c r="AS238" s="500"/>
      <c r="AT238" s="500"/>
      <c r="AU238" s="81"/>
      <c r="AZ238" s="80"/>
    </row>
    <row r="239" spans="2:52" s="79" customFormat="1" ht="20.25" customHeight="1">
      <c r="B239" s="2"/>
      <c r="C239" s="106"/>
      <c r="D239" s="500"/>
      <c r="E239" s="500"/>
      <c r="F239" s="500"/>
      <c r="G239" s="500"/>
      <c r="H239" s="500"/>
      <c r="I239" s="500"/>
      <c r="J239" s="500"/>
      <c r="K239" s="500"/>
      <c r="L239" s="500"/>
      <c r="M239" s="500"/>
      <c r="N239" s="500"/>
      <c r="O239" s="500"/>
      <c r="P239" s="500"/>
      <c r="Q239" s="500"/>
      <c r="R239" s="500"/>
      <c r="S239" s="500"/>
      <c r="T239" s="500"/>
      <c r="U239" s="500"/>
      <c r="V239" s="500"/>
      <c r="W239" s="500"/>
      <c r="X239" s="500"/>
      <c r="Y239" s="500"/>
      <c r="Z239" s="500"/>
      <c r="AA239" s="500"/>
      <c r="AB239" s="500"/>
      <c r="AC239" s="500"/>
      <c r="AD239" s="500"/>
      <c r="AE239" s="500"/>
      <c r="AF239" s="500"/>
      <c r="AG239" s="500"/>
      <c r="AH239" s="500"/>
      <c r="AI239" s="500"/>
      <c r="AJ239" s="500"/>
      <c r="AK239" s="500"/>
      <c r="AL239" s="500"/>
      <c r="AM239" s="500"/>
      <c r="AN239" s="500"/>
      <c r="AO239" s="500"/>
      <c r="AP239" s="500"/>
      <c r="AQ239" s="500"/>
      <c r="AR239" s="500"/>
      <c r="AS239" s="500"/>
      <c r="AT239" s="500"/>
      <c r="AU239" s="81"/>
      <c r="AZ239" s="80"/>
    </row>
    <row r="240" spans="2:52" s="79" customFormat="1" ht="18.75" customHeight="1">
      <c r="B240" s="2"/>
      <c r="C240" s="106"/>
      <c r="D240" s="500"/>
      <c r="E240" s="500"/>
      <c r="F240" s="500"/>
      <c r="G240" s="500"/>
      <c r="H240" s="500"/>
      <c r="I240" s="500"/>
      <c r="J240" s="500"/>
      <c r="K240" s="500"/>
      <c r="L240" s="500"/>
      <c r="M240" s="500"/>
      <c r="N240" s="500"/>
      <c r="O240" s="500"/>
      <c r="P240" s="500"/>
      <c r="Q240" s="500"/>
      <c r="R240" s="500"/>
      <c r="S240" s="500"/>
      <c r="T240" s="500"/>
      <c r="U240" s="500"/>
      <c r="V240" s="500"/>
      <c r="W240" s="500"/>
      <c r="X240" s="500"/>
      <c r="Y240" s="500"/>
      <c r="Z240" s="500"/>
      <c r="AA240" s="500"/>
      <c r="AB240" s="500"/>
      <c r="AC240" s="500"/>
      <c r="AD240" s="500"/>
      <c r="AE240" s="500"/>
      <c r="AF240" s="500"/>
      <c r="AG240" s="500"/>
      <c r="AH240" s="500"/>
      <c r="AI240" s="500"/>
      <c r="AJ240" s="500"/>
      <c r="AK240" s="500"/>
      <c r="AL240" s="500"/>
      <c r="AM240" s="500"/>
      <c r="AN240" s="500"/>
      <c r="AO240" s="500"/>
      <c r="AP240" s="500"/>
      <c r="AQ240" s="500"/>
      <c r="AR240" s="500"/>
      <c r="AS240" s="500"/>
      <c r="AT240" s="500"/>
      <c r="AU240" s="81"/>
      <c r="AZ240" s="80"/>
    </row>
    <row r="241" spans="2:52" s="79" customFormat="1" ht="14.25" customHeight="1">
      <c r="B241" s="2"/>
      <c r="C241" s="106" t="s">
        <v>173</v>
      </c>
      <c r="D241" s="500" t="s">
        <v>230</v>
      </c>
      <c r="E241" s="500"/>
      <c r="F241" s="500"/>
      <c r="G241" s="500"/>
      <c r="H241" s="500"/>
      <c r="I241" s="500"/>
      <c r="J241" s="500"/>
      <c r="K241" s="500"/>
      <c r="L241" s="500"/>
      <c r="M241" s="500"/>
      <c r="N241" s="500"/>
      <c r="O241" s="500"/>
      <c r="P241" s="500"/>
      <c r="Q241" s="500"/>
      <c r="R241" s="500"/>
      <c r="S241" s="500"/>
      <c r="T241" s="500"/>
      <c r="U241" s="500"/>
      <c r="V241" s="500"/>
      <c r="W241" s="500"/>
      <c r="X241" s="500"/>
      <c r="Y241" s="500"/>
      <c r="Z241" s="500"/>
      <c r="AA241" s="500"/>
      <c r="AB241" s="500"/>
      <c r="AC241" s="500"/>
      <c r="AD241" s="500"/>
      <c r="AE241" s="500"/>
      <c r="AF241" s="500"/>
      <c r="AG241" s="500"/>
      <c r="AH241" s="500"/>
      <c r="AI241" s="500"/>
      <c r="AJ241" s="500"/>
      <c r="AK241" s="500"/>
      <c r="AL241" s="500"/>
      <c r="AM241" s="500"/>
      <c r="AN241" s="500"/>
      <c r="AO241" s="500"/>
      <c r="AP241" s="500"/>
      <c r="AQ241" s="500"/>
      <c r="AR241" s="500"/>
      <c r="AS241" s="500"/>
      <c r="AT241" s="500"/>
      <c r="AU241" s="81"/>
      <c r="AZ241" s="80"/>
    </row>
    <row r="242" spans="2:52" s="79" customFormat="1" ht="13.5" customHeight="1">
      <c r="B242" s="2"/>
      <c r="C242" s="106"/>
      <c r="D242" s="500"/>
      <c r="E242" s="500"/>
      <c r="F242" s="500"/>
      <c r="G242" s="500"/>
      <c r="H242" s="500"/>
      <c r="I242" s="500"/>
      <c r="J242" s="500"/>
      <c r="K242" s="500"/>
      <c r="L242" s="500"/>
      <c r="M242" s="500"/>
      <c r="N242" s="500"/>
      <c r="O242" s="500"/>
      <c r="P242" s="500"/>
      <c r="Q242" s="500"/>
      <c r="R242" s="500"/>
      <c r="S242" s="500"/>
      <c r="T242" s="500"/>
      <c r="U242" s="500"/>
      <c r="V242" s="500"/>
      <c r="W242" s="500"/>
      <c r="X242" s="500"/>
      <c r="Y242" s="500"/>
      <c r="Z242" s="500"/>
      <c r="AA242" s="500"/>
      <c r="AB242" s="500"/>
      <c r="AC242" s="500"/>
      <c r="AD242" s="500"/>
      <c r="AE242" s="500"/>
      <c r="AF242" s="500"/>
      <c r="AG242" s="500"/>
      <c r="AH242" s="500"/>
      <c r="AI242" s="500"/>
      <c r="AJ242" s="500"/>
      <c r="AK242" s="500"/>
      <c r="AL242" s="500"/>
      <c r="AM242" s="500"/>
      <c r="AN242" s="500"/>
      <c r="AO242" s="500"/>
      <c r="AP242" s="500"/>
      <c r="AQ242" s="500"/>
      <c r="AR242" s="500"/>
      <c r="AS242" s="500"/>
      <c r="AT242" s="500"/>
      <c r="AU242" s="81"/>
      <c r="AZ242" s="80"/>
    </row>
    <row r="243" spans="2:52" s="79" customFormat="1" ht="18.75" customHeight="1">
      <c r="B243" s="2" t="s">
        <v>174</v>
      </c>
      <c r="C243" s="86"/>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Z243" s="80"/>
    </row>
    <row r="244" spans="2:52" s="79" customFormat="1" ht="16.5" customHeight="1">
      <c r="B244" s="2"/>
      <c r="C244" s="106" t="s">
        <v>175</v>
      </c>
      <c r="D244" s="500" t="s">
        <v>231</v>
      </c>
      <c r="E244" s="500"/>
      <c r="F244" s="500"/>
      <c r="G244" s="500"/>
      <c r="H244" s="500"/>
      <c r="I244" s="500"/>
      <c r="J244" s="500"/>
      <c r="K244" s="500"/>
      <c r="L244" s="500"/>
      <c r="M244" s="500"/>
      <c r="N244" s="500"/>
      <c r="O244" s="500"/>
      <c r="P244" s="500"/>
      <c r="Q244" s="500"/>
      <c r="R244" s="500"/>
      <c r="S244" s="500"/>
      <c r="T244" s="500"/>
      <c r="U244" s="500"/>
      <c r="V244" s="500"/>
      <c r="W244" s="500"/>
      <c r="X244" s="500"/>
      <c r="Y244" s="500"/>
      <c r="Z244" s="500"/>
      <c r="AA244" s="500"/>
      <c r="AB244" s="500"/>
      <c r="AC244" s="500"/>
      <c r="AD244" s="500"/>
      <c r="AE244" s="500"/>
      <c r="AF244" s="500"/>
      <c r="AG244" s="500"/>
      <c r="AH244" s="500"/>
      <c r="AI244" s="500"/>
      <c r="AJ244" s="500"/>
      <c r="AK244" s="500"/>
      <c r="AL244" s="500"/>
      <c r="AM244" s="500"/>
      <c r="AN244" s="500"/>
      <c r="AO244" s="500"/>
      <c r="AP244" s="500"/>
      <c r="AQ244" s="500"/>
      <c r="AR244" s="500"/>
      <c r="AS244" s="500"/>
      <c r="AT244" s="500"/>
      <c r="AU244" s="81"/>
      <c r="AZ244" s="80"/>
    </row>
    <row r="245" spans="2:52" s="79" customFormat="1" ht="16.5" customHeight="1">
      <c r="B245" s="2"/>
      <c r="C245" s="106"/>
      <c r="D245" s="500"/>
      <c r="E245" s="500"/>
      <c r="F245" s="500"/>
      <c r="G245" s="500"/>
      <c r="H245" s="500"/>
      <c r="I245" s="500"/>
      <c r="J245" s="500"/>
      <c r="K245" s="500"/>
      <c r="L245" s="500"/>
      <c r="M245" s="500"/>
      <c r="N245" s="500"/>
      <c r="O245" s="500"/>
      <c r="P245" s="500"/>
      <c r="Q245" s="500"/>
      <c r="R245" s="500"/>
      <c r="S245" s="500"/>
      <c r="T245" s="500"/>
      <c r="U245" s="500"/>
      <c r="V245" s="500"/>
      <c r="W245" s="500"/>
      <c r="X245" s="500"/>
      <c r="Y245" s="500"/>
      <c r="Z245" s="500"/>
      <c r="AA245" s="500"/>
      <c r="AB245" s="500"/>
      <c r="AC245" s="500"/>
      <c r="AD245" s="500"/>
      <c r="AE245" s="500"/>
      <c r="AF245" s="500"/>
      <c r="AG245" s="500"/>
      <c r="AH245" s="500"/>
      <c r="AI245" s="500"/>
      <c r="AJ245" s="500"/>
      <c r="AK245" s="500"/>
      <c r="AL245" s="500"/>
      <c r="AM245" s="500"/>
      <c r="AN245" s="500"/>
      <c r="AO245" s="500"/>
      <c r="AP245" s="500"/>
      <c r="AQ245" s="500"/>
      <c r="AR245" s="500"/>
      <c r="AS245" s="500"/>
      <c r="AT245" s="500"/>
      <c r="AU245" s="81"/>
      <c r="AZ245" s="80"/>
    </row>
    <row r="246" spans="2:52" s="79" customFormat="1" ht="16.5" customHeight="1">
      <c r="B246" s="2"/>
      <c r="C246" s="106"/>
      <c r="D246" s="500"/>
      <c r="E246" s="500"/>
      <c r="F246" s="500"/>
      <c r="G246" s="500"/>
      <c r="H246" s="500"/>
      <c r="I246" s="500"/>
      <c r="J246" s="500"/>
      <c r="K246" s="500"/>
      <c r="L246" s="500"/>
      <c r="M246" s="500"/>
      <c r="N246" s="500"/>
      <c r="O246" s="500"/>
      <c r="P246" s="500"/>
      <c r="Q246" s="500"/>
      <c r="R246" s="500"/>
      <c r="S246" s="500"/>
      <c r="T246" s="500"/>
      <c r="U246" s="500"/>
      <c r="V246" s="500"/>
      <c r="W246" s="500"/>
      <c r="X246" s="500"/>
      <c r="Y246" s="500"/>
      <c r="Z246" s="500"/>
      <c r="AA246" s="500"/>
      <c r="AB246" s="500"/>
      <c r="AC246" s="500"/>
      <c r="AD246" s="500"/>
      <c r="AE246" s="500"/>
      <c r="AF246" s="500"/>
      <c r="AG246" s="500"/>
      <c r="AH246" s="500"/>
      <c r="AI246" s="500"/>
      <c r="AJ246" s="500"/>
      <c r="AK246" s="500"/>
      <c r="AL246" s="500"/>
      <c r="AM246" s="500"/>
      <c r="AN246" s="500"/>
      <c r="AO246" s="500"/>
      <c r="AP246" s="500"/>
      <c r="AQ246" s="500"/>
      <c r="AR246" s="500"/>
      <c r="AS246" s="500"/>
      <c r="AT246" s="500"/>
      <c r="AU246" s="81"/>
      <c r="AZ246" s="80"/>
    </row>
    <row r="247" spans="2:52" s="79" customFormat="1" ht="20.25" customHeight="1">
      <c r="B247" s="2"/>
      <c r="C247" s="86" t="s">
        <v>176</v>
      </c>
      <c r="D247" s="501" t="s">
        <v>177</v>
      </c>
      <c r="E247" s="501"/>
      <c r="F247" s="501"/>
      <c r="G247" s="501"/>
      <c r="H247" s="501"/>
      <c r="I247" s="501"/>
      <c r="J247" s="501"/>
      <c r="K247" s="501"/>
      <c r="L247" s="501"/>
      <c r="M247" s="501"/>
      <c r="N247" s="501"/>
      <c r="O247" s="501"/>
      <c r="P247" s="501"/>
      <c r="Q247" s="501"/>
      <c r="R247" s="501"/>
      <c r="S247" s="501"/>
      <c r="T247" s="501"/>
      <c r="U247" s="501"/>
      <c r="V247" s="501"/>
      <c r="W247" s="501"/>
      <c r="X247" s="501"/>
      <c r="Y247" s="501"/>
      <c r="Z247" s="501"/>
      <c r="AA247" s="501"/>
      <c r="AB247" s="501"/>
      <c r="AC247" s="501"/>
      <c r="AD247" s="501"/>
      <c r="AE247" s="501"/>
      <c r="AF247" s="501"/>
      <c r="AG247" s="501"/>
      <c r="AH247" s="501"/>
      <c r="AI247" s="501"/>
      <c r="AJ247" s="501"/>
      <c r="AK247" s="501"/>
      <c r="AL247" s="501"/>
      <c r="AM247" s="501"/>
      <c r="AN247" s="501"/>
      <c r="AO247" s="501"/>
      <c r="AP247" s="501"/>
      <c r="AQ247" s="501"/>
      <c r="AR247" s="501"/>
      <c r="AS247" s="501"/>
      <c r="AT247" s="501"/>
      <c r="AU247" s="359"/>
      <c r="AZ247" s="80"/>
    </row>
    <row r="248" spans="2:52" s="79" customFormat="1" ht="15" customHeight="1">
      <c r="B248" s="2"/>
      <c r="C248" s="86" t="s">
        <v>178</v>
      </c>
      <c r="D248" s="500" t="s">
        <v>179</v>
      </c>
      <c r="E248" s="500"/>
      <c r="F248" s="500"/>
      <c r="G248" s="500"/>
      <c r="H248" s="500"/>
      <c r="I248" s="500"/>
      <c r="J248" s="500"/>
      <c r="K248" s="500"/>
      <c r="L248" s="500"/>
      <c r="M248" s="500"/>
      <c r="N248" s="500"/>
      <c r="O248" s="500"/>
      <c r="P248" s="500"/>
      <c r="Q248" s="500"/>
      <c r="R248" s="500"/>
      <c r="S248" s="500"/>
      <c r="T248" s="500"/>
      <c r="U248" s="500"/>
      <c r="V248" s="500"/>
      <c r="W248" s="500"/>
      <c r="X248" s="500"/>
      <c r="Y248" s="500"/>
      <c r="Z248" s="500"/>
      <c r="AA248" s="500"/>
      <c r="AB248" s="500"/>
      <c r="AC248" s="500"/>
      <c r="AD248" s="500"/>
      <c r="AE248" s="500"/>
      <c r="AF248" s="500"/>
      <c r="AG248" s="500"/>
      <c r="AH248" s="500"/>
      <c r="AI248" s="500"/>
      <c r="AJ248" s="500"/>
      <c r="AK248" s="500"/>
      <c r="AL248" s="500"/>
      <c r="AM248" s="500"/>
      <c r="AN248" s="500"/>
      <c r="AO248" s="500"/>
      <c r="AP248" s="500"/>
      <c r="AQ248" s="500"/>
      <c r="AR248" s="500"/>
      <c r="AS248" s="500"/>
      <c r="AT248" s="500"/>
      <c r="AU248" s="81"/>
      <c r="AZ248" s="80"/>
    </row>
    <row r="249" spans="2:52" s="79" customFormat="1" ht="12" customHeight="1">
      <c r="B249" s="2"/>
      <c r="C249" s="106"/>
      <c r="D249" s="500"/>
      <c r="E249" s="500"/>
      <c r="F249" s="500"/>
      <c r="G249" s="500"/>
      <c r="H249" s="500"/>
      <c r="I249" s="500"/>
      <c r="J249" s="500"/>
      <c r="K249" s="500"/>
      <c r="L249" s="500"/>
      <c r="M249" s="500"/>
      <c r="N249" s="500"/>
      <c r="O249" s="500"/>
      <c r="P249" s="500"/>
      <c r="Q249" s="500"/>
      <c r="R249" s="500"/>
      <c r="S249" s="500"/>
      <c r="T249" s="500"/>
      <c r="U249" s="500"/>
      <c r="V249" s="500"/>
      <c r="W249" s="500"/>
      <c r="X249" s="500"/>
      <c r="Y249" s="500"/>
      <c r="Z249" s="500"/>
      <c r="AA249" s="500"/>
      <c r="AB249" s="500"/>
      <c r="AC249" s="500"/>
      <c r="AD249" s="500"/>
      <c r="AE249" s="500"/>
      <c r="AF249" s="500"/>
      <c r="AG249" s="500"/>
      <c r="AH249" s="500"/>
      <c r="AI249" s="500"/>
      <c r="AJ249" s="500"/>
      <c r="AK249" s="500"/>
      <c r="AL249" s="500"/>
      <c r="AM249" s="500"/>
      <c r="AN249" s="500"/>
      <c r="AO249" s="500"/>
      <c r="AP249" s="500"/>
      <c r="AQ249" s="500"/>
      <c r="AR249" s="500"/>
      <c r="AS249" s="500"/>
      <c r="AT249" s="500"/>
      <c r="AU249" s="81"/>
      <c r="AZ249" s="80"/>
    </row>
    <row r="250" spans="2:52" s="79" customFormat="1" ht="18.75" customHeight="1">
      <c r="B250" s="2"/>
      <c r="C250" s="106"/>
      <c r="D250" s="500"/>
      <c r="E250" s="500"/>
      <c r="F250" s="500"/>
      <c r="G250" s="500"/>
      <c r="H250" s="500"/>
      <c r="I250" s="500"/>
      <c r="J250" s="500"/>
      <c r="K250" s="500"/>
      <c r="L250" s="500"/>
      <c r="M250" s="500"/>
      <c r="N250" s="500"/>
      <c r="O250" s="500"/>
      <c r="P250" s="500"/>
      <c r="Q250" s="500"/>
      <c r="R250" s="500"/>
      <c r="S250" s="500"/>
      <c r="T250" s="500"/>
      <c r="U250" s="500"/>
      <c r="V250" s="500"/>
      <c r="W250" s="500"/>
      <c r="X250" s="500"/>
      <c r="Y250" s="500"/>
      <c r="Z250" s="500"/>
      <c r="AA250" s="500"/>
      <c r="AB250" s="500"/>
      <c r="AC250" s="500"/>
      <c r="AD250" s="500"/>
      <c r="AE250" s="500"/>
      <c r="AF250" s="500"/>
      <c r="AG250" s="500"/>
      <c r="AH250" s="500"/>
      <c r="AI250" s="500"/>
      <c r="AJ250" s="500"/>
      <c r="AK250" s="500"/>
      <c r="AL250" s="500"/>
      <c r="AM250" s="500"/>
      <c r="AN250" s="500"/>
      <c r="AO250" s="500"/>
      <c r="AP250" s="500"/>
      <c r="AQ250" s="500"/>
      <c r="AR250" s="500"/>
      <c r="AS250" s="500"/>
      <c r="AT250" s="500"/>
      <c r="AU250" s="81"/>
      <c r="AZ250" s="80"/>
    </row>
    <row r="251" spans="2:52" s="79" customFormat="1" ht="12.75" customHeight="1">
      <c r="B251" s="2"/>
      <c r="C251" s="86" t="s">
        <v>180</v>
      </c>
      <c r="D251" s="500" t="s">
        <v>181</v>
      </c>
      <c r="E251" s="500"/>
      <c r="F251" s="500"/>
      <c r="G251" s="500"/>
      <c r="H251" s="500"/>
      <c r="I251" s="500"/>
      <c r="J251" s="500"/>
      <c r="K251" s="500"/>
      <c r="L251" s="500"/>
      <c r="M251" s="500"/>
      <c r="N251" s="500"/>
      <c r="O251" s="500"/>
      <c r="P251" s="500"/>
      <c r="Q251" s="500"/>
      <c r="R251" s="500"/>
      <c r="S251" s="500"/>
      <c r="T251" s="500"/>
      <c r="U251" s="500"/>
      <c r="V251" s="500"/>
      <c r="W251" s="500"/>
      <c r="X251" s="500"/>
      <c r="Y251" s="500"/>
      <c r="Z251" s="500"/>
      <c r="AA251" s="500"/>
      <c r="AB251" s="500"/>
      <c r="AC251" s="500"/>
      <c r="AD251" s="500"/>
      <c r="AE251" s="500"/>
      <c r="AF251" s="500"/>
      <c r="AG251" s="500"/>
      <c r="AH251" s="500"/>
      <c r="AI251" s="500"/>
      <c r="AJ251" s="500"/>
      <c r="AK251" s="500"/>
      <c r="AL251" s="500"/>
      <c r="AM251" s="500"/>
      <c r="AN251" s="500"/>
      <c r="AO251" s="500"/>
      <c r="AP251" s="500"/>
      <c r="AQ251" s="500"/>
      <c r="AR251" s="500"/>
      <c r="AS251" s="500"/>
      <c r="AT251" s="500"/>
      <c r="AU251" s="81"/>
      <c r="AZ251" s="80"/>
    </row>
    <row r="252" spans="2:52" s="79" customFormat="1" ht="15.75" customHeight="1">
      <c r="B252" s="2"/>
      <c r="C252" s="106"/>
      <c r="D252" s="500"/>
      <c r="E252" s="500"/>
      <c r="F252" s="500"/>
      <c r="G252" s="500"/>
      <c r="H252" s="500"/>
      <c r="I252" s="500"/>
      <c r="J252" s="500"/>
      <c r="K252" s="500"/>
      <c r="L252" s="500"/>
      <c r="M252" s="500"/>
      <c r="N252" s="500"/>
      <c r="O252" s="500"/>
      <c r="P252" s="500"/>
      <c r="Q252" s="500"/>
      <c r="R252" s="500"/>
      <c r="S252" s="500"/>
      <c r="T252" s="500"/>
      <c r="U252" s="500"/>
      <c r="V252" s="500"/>
      <c r="W252" s="500"/>
      <c r="X252" s="500"/>
      <c r="Y252" s="500"/>
      <c r="Z252" s="500"/>
      <c r="AA252" s="500"/>
      <c r="AB252" s="500"/>
      <c r="AC252" s="500"/>
      <c r="AD252" s="500"/>
      <c r="AE252" s="500"/>
      <c r="AF252" s="500"/>
      <c r="AG252" s="500"/>
      <c r="AH252" s="500"/>
      <c r="AI252" s="500"/>
      <c r="AJ252" s="500"/>
      <c r="AK252" s="500"/>
      <c r="AL252" s="500"/>
      <c r="AM252" s="500"/>
      <c r="AN252" s="500"/>
      <c r="AO252" s="500"/>
      <c r="AP252" s="500"/>
      <c r="AQ252" s="500"/>
      <c r="AR252" s="500"/>
      <c r="AS252" s="500"/>
      <c r="AT252" s="500"/>
      <c r="AU252" s="81"/>
      <c r="AZ252" s="80"/>
    </row>
    <row r="253" spans="2:52" s="79" customFormat="1" ht="15" customHeight="1">
      <c r="B253" s="2"/>
      <c r="C253" s="86" t="s">
        <v>182</v>
      </c>
      <c r="D253" s="500" t="s">
        <v>428</v>
      </c>
      <c r="E253" s="500"/>
      <c r="F253" s="500"/>
      <c r="G253" s="500"/>
      <c r="H253" s="500"/>
      <c r="I253" s="500"/>
      <c r="J253" s="500"/>
      <c r="K253" s="500"/>
      <c r="L253" s="500"/>
      <c r="M253" s="500"/>
      <c r="N253" s="500"/>
      <c r="O253" s="500"/>
      <c r="P253" s="500"/>
      <c r="Q253" s="500"/>
      <c r="R253" s="500"/>
      <c r="S253" s="500"/>
      <c r="T253" s="500"/>
      <c r="U253" s="500"/>
      <c r="V253" s="500"/>
      <c r="W253" s="500"/>
      <c r="X253" s="500"/>
      <c r="Y253" s="500"/>
      <c r="Z253" s="500"/>
      <c r="AA253" s="500"/>
      <c r="AB253" s="500"/>
      <c r="AC253" s="500"/>
      <c r="AD253" s="500"/>
      <c r="AE253" s="500"/>
      <c r="AF253" s="500"/>
      <c r="AG253" s="500"/>
      <c r="AH253" s="500"/>
      <c r="AI253" s="500"/>
      <c r="AJ253" s="500"/>
      <c r="AK253" s="500"/>
      <c r="AL253" s="500"/>
      <c r="AM253" s="500"/>
      <c r="AN253" s="500"/>
      <c r="AO253" s="500"/>
      <c r="AP253" s="500"/>
      <c r="AQ253" s="500"/>
      <c r="AR253" s="500"/>
      <c r="AS253" s="500"/>
      <c r="AT253" s="500"/>
      <c r="AU253" s="81"/>
      <c r="AZ253" s="80"/>
    </row>
    <row r="254" spans="2:52" s="79" customFormat="1" ht="15" customHeight="1">
      <c r="B254" s="2"/>
      <c r="C254" s="106"/>
      <c r="D254" s="500"/>
      <c r="E254" s="500"/>
      <c r="F254" s="500"/>
      <c r="G254" s="500"/>
      <c r="H254" s="500"/>
      <c r="I254" s="500"/>
      <c r="J254" s="500"/>
      <c r="K254" s="500"/>
      <c r="L254" s="500"/>
      <c r="M254" s="500"/>
      <c r="N254" s="500"/>
      <c r="O254" s="500"/>
      <c r="P254" s="500"/>
      <c r="Q254" s="500"/>
      <c r="R254" s="500"/>
      <c r="S254" s="500"/>
      <c r="T254" s="500"/>
      <c r="U254" s="500"/>
      <c r="V254" s="500"/>
      <c r="W254" s="500"/>
      <c r="X254" s="500"/>
      <c r="Y254" s="500"/>
      <c r="Z254" s="500"/>
      <c r="AA254" s="500"/>
      <c r="AB254" s="500"/>
      <c r="AC254" s="500"/>
      <c r="AD254" s="500"/>
      <c r="AE254" s="500"/>
      <c r="AF254" s="500"/>
      <c r="AG254" s="500"/>
      <c r="AH254" s="500"/>
      <c r="AI254" s="500"/>
      <c r="AJ254" s="500"/>
      <c r="AK254" s="500"/>
      <c r="AL254" s="500"/>
      <c r="AM254" s="500"/>
      <c r="AN254" s="500"/>
      <c r="AO254" s="500"/>
      <c r="AP254" s="500"/>
      <c r="AQ254" s="500"/>
      <c r="AR254" s="500"/>
      <c r="AS254" s="500"/>
      <c r="AT254" s="500"/>
      <c r="AU254" s="81"/>
      <c r="AZ254" s="80"/>
    </row>
    <row r="255" spans="2:52" s="79" customFormat="1" ht="15" customHeight="1">
      <c r="B255" s="2"/>
      <c r="C255" s="106"/>
      <c r="D255" s="500"/>
      <c r="E255" s="500"/>
      <c r="F255" s="500"/>
      <c r="G255" s="500"/>
      <c r="H255" s="500"/>
      <c r="I255" s="500"/>
      <c r="J255" s="500"/>
      <c r="K255" s="500"/>
      <c r="L255" s="500"/>
      <c r="M255" s="500"/>
      <c r="N255" s="500"/>
      <c r="O255" s="500"/>
      <c r="P255" s="500"/>
      <c r="Q255" s="500"/>
      <c r="R255" s="500"/>
      <c r="S255" s="500"/>
      <c r="T255" s="500"/>
      <c r="U255" s="500"/>
      <c r="V255" s="500"/>
      <c r="W255" s="500"/>
      <c r="X255" s="500"/>
      <c r="Y255" s="500"/>
      <c r="Z255" s="500"/>
      <c r="AA255" s="500"/>
      <c r="AB255" s="500"/>
      <c r="AC255" s="500"/>
      <c r="AD255" s="500"/>
      <c r="AE255" s="500"/>
      <c r="AF255" s="500"/>
      <c r="AG255" s="500"/>
      <c r="AH255" s="500"/>
      <c r="AI255" s="500"/>
      <c r="AJ255" s="500"/>
      <c r="AK255" s="500"/>
      <c r="AL255" s="500"/>
      <c r="AM255" s="500"/>
      <c r="AN255" s="500"/>
      <c r="AO255" s="500"/>
      <c r="AP255" s="500"/>
      <c r="AQ255" s="500"/>
      <c r="AR255" s="500"/>
      <c r="AS255" s="500"/>
      <c r="AT255" s="500"/>
      <c r="AU255" s="81"/>
      <c r="AZ255" s="80"/>
    </row>
    <row r="256" spans="2:52" s="79" customFormat="1" ht="15.75" customHeight="1">
      <c r="B256" s="2"/>
      <c r="C256" s="106" t="s">
        <v>183</v>
      </c>
      <c r="D256" s="500" t="s">
        <v>232</v>
      </c>
      <c r="E256" s="500"/>
      <c r="F256" s="500"/>
      <c r="G256" s="500"/>
      <c r="H256" s="500"/>
      <c r="I256" s="500"/>
      <c r="J256" s="500"/>
      <c r="K256" s="500"/>
      <c r="L256" s="500"/>
      <c r="M256" s="500"/>
      <c r="N256" s="500"/>
      <c r="O256" s="500"/>
      <c r="P256" s="500"/>
      <c r="Q256" s="500"/>
      <c r="R256" s="500"/>
      <c r="S256" s="500"/>
      <c r="T256" s="500"/>
      <c r="U256" s="500"/>
      <c r="V256" s="500"/>
      <c r="W256" s="500"/>
      <c r="X256" s="500"/>
      <c r="Y256" s="500"/>
      <c r="Z256" s="500"/>
      <c r="AA256" s="500"/>
      <c r="AB256" s="500"/>
      <c r="AC256" s="500"/>
      <c r="AD256" s="500"/>
      <c r="AE256" s="500"/>
      <c r="AF256" s="500"/>
      <c r="AG256" s="500"/>
      <c r="AH256" s="500"/>
      <c r="AI256" s="500"/>
      <c r="AJ256" s="500"/>
      <c r="AK256" s="500"/>
      <c r="AL256" s="500"/>
      <c r="AM256" s="500"/>
      <c r="AN256" s="500"/>
      <c r="AO256" s="500"/>
      <c r="AP256" s="500"/>
      <c r="AQ256" s="500"/>
      <c r="AR256" s="500"/>
      <c r="AS256" s="500"/>
      <c r="AT256" s="500"/>
      <c r="AU256" s="81"/>
      <c r="AZ256" s="80"/>
    </row>
    <row r="257" spans="2:52" s="79" customFormat="1" ht="16.5" customHeight="1">
      <c r="B257" s="2"/>
      <c r="C257" s="106"/>
      <c r="D257" s="500"/>
      <c r="E257" s="500"/>
      <c r="F257" s="500"/>
      <c r="G257" s="500"/>
      <c r="H257" s="500"/>
      <c r="I257" s="500"/>
      <c r="J257" s="500"/>
      <c r="K257" s="500"/>
      <c r="L257" s="500"/>
      <c r="M257" s="500"/>
      <c r="N257" s="500"/>
      <c r="O257" s="500"/>
      <c r="P257" s="500"/>
      <c r="Q257" s="500"/>
      <c r="R257" s="500"/>
      <c r="S257" s="500"/>
      <c r="T257" s="500"/>
      <c r="U257" s="500"/>
      <c r="V257" s="500"/>
      <c r="W257" s="500"/>
      <c r="X257" s="500"/>
      <c r="Y257" s="500"/>
      <c r="Z257" s="500"/>
      <c r="AA257" s="500"/>
      <c r="AB257" s="500"/>
      <c r="AC257" s="500"/>
      <c r="AD257" s="500"/>
      <c r="AE257" s="500"/>
      <c r="AF257" s="500"/>
      <c r="AG257" s="500"/>
      <c r="AH257" s="500"/>
      <c r="AI257" s="500"/>
      <c r="AJ257" s="500"/>
      <c r="AK257" s="500"/>
      <c r="AL257" s="500"/>
      <c r="AM257" s="500"/>
      <c r="AN257" s="500"/>
      <c r="AO257" s="500"/>
      <c r="AP257" s="500"/>
      <c r="AQ257" s="500"/>
      <c r="AR257" s="500"/>
      <c r="AS257" s="500"/>
      <c r="AT257" s="500"/>
      <c r="AU257" s="81"/>
      <c r="AZ257" s="80"/>
    </row>
    <row r="258" spans="2:52" s="79" customFormat="1" ht="16.5" customHeight="1">
      <c r="B258" s="2"/>
      <c r="C258" s="86"/>
      <c r="D258" s="500"/>
      <c r="E258" s="500"/>
      <c r="F258" s="500"/>
      <c r="G258" s="500"/>
      <c r="H258" s="500"/>
      <c r="I258" s="500"/>
      <c r="J258" s="500"/>
      <c r="K258" s="500"/>
      <c r="L258" s="500"/>
      <c r="M258" s="500"/>
      <c r="N258" s="500"/>
      <c r="O258" s="500"/>
      <c r="P258" s="500"/>
      <c r="Q258" s="500"/>
      <c r="R258" s="500"/>
      <c r="S258" s="500"/>
      <c r="T258" s="500"/>
      <c r="U258" s="500"/>
      <c r="V258" s="500"/>
      <c r="W258" s="500"/>
      <c r="X258" s="500"/>
      <c r="Y258" s="500"/>
      <c r="Z258" s="500"/>
      <c r="AA258" s="500"/>
      <c r="AB258" s="500"/>
      <c r="AC258" s="500"/>
      <c r="AD258" s="500"/>
      <c r="AE258" s="500"/>
      <c r="AF258" s="500"/>
      <c r="AG258" s="500"/>
      <c r="AH258" s="500"/>
      <c r="AI258" s="500"/>
      <c r="AJ258" s="500"/>
      <c r="AK258" s="500"/>
      <c r="AL258" s="500"/>
      <c r="AM258" s="500"/>
      <c r="AN258" s="500"/>
      <c r="AO258" s="500"/>
      <c r="AP258" s="500"/>
      <c r="AQ258" s="500"/>
      <c r="AR258" s="500"/>
      <c r="AS258" s="500"/>
      <c r="AT258" s="500"/>
      <c r="AU258" s="81"/>
      <c r="AZ258" s="80"/>
    </row>
    <row r="259" spans="2:52" s="79" customFormat="1" ht="16.5" customHeight="1">
      <c r="B259" s="2"/>
      <c r="C259" s="86"/>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c r="AC259" s="81"/>
      <c r="AD259" s="81"/>
      <c r="AE259" s="81"/>
      <c r="AF259" s="81"/>
      <c r="AG259" s="81"/>
      <c r="AH259" s="81"/>
      <c r="AI259" s="81"/>
      <c r="AJ259" s="81"/>
      <c r="AK259" s="81"/>
      <c r="AL259" s="81"/>
      <c r="AM259" s="81"/>
      <c r="AN259" s="81"/>
      <c r="AO259" s="81"/>
      <c r="AP259" s="81"/>
      <c r="AQ259" s="81"/>
      <c r="AR259" s="81"/>
      <c r="AS259" s="81"/>
      <c r="AT259" s="81"/>
      <c r="AU259" s="81"/>
      <c r="AZ259" s="80"/>
    </row>
    <row r="260" spans="2:52" s="79" customFormat="1" ht="16.5" customHeight="1">
      <c r="B260" s="2"/>
      <c r="C260" s="86"/>
      <c r="D260" s="81"/>
      <c r="E260" s="81"/>
      <c r="F260" s="81"/>
      <c r="G260" s="81"/>
      <c r="H260" s="81"/>
      <c r="I260" s="81"/>
      <c r="J260" s="81"/>
      <c r="K260" s="81"/>
      <c r="L260" s="81"/>
      <c r="M260" s="81"/>
      <c r="N260" s="81"/>
      <c r="O260" s="81"/>
      <c r="P260" s="81"/>
      <c r="Q260" s="81"/>
      <c r="R260" s="81"/>
      <c r="S260" s="81"/>
      <c r="T260" s="81"/>
      <c r="U260" s="81"/>
      <c r="V260" s="81"/>
      <c r="W260" s="81"/>
      <c r="X260" s="81"/>
      <c r="Y260" s="81"/>
      <c r="Z260" s="81"/>
      <c r="AA260" s="81"/>
      <c r="AB260" s="81"/>
      <c r="AC260" s="81"/>
      <c r="AD260" s="81"/>
      <c r="AE260" s="81"/>
      <c r="AF260" s="81"/>
      <c r="AG260" s="81"/>
      <c r="AH260" s="81"/>
      <c r="AI260" s="81"/>
      <c r="AJ260" s="81"/>
      <c r="AK260" s="81"/>
      <c r="AL260" s="81"/>
      <c r="AM260" s="81"/>
      <c r="AN260" s="81"/>
      <c r="AO260" s="81"/>
      <c r="AP260" s="81"/>
      <c r="AQ260" s="81"/>
      <c r="AR260" s="81"/>
      <c r="AS260" s="81"/>
      <c r="AT260" s="81"/>
      <c r="AU260" s="81"/>
      <c r="AZ260" s="80"/>
    </row>
    <row r="261" spans="2:52" s="79" customFormat="1" ht="16.5" customHeight="1">
      <c r="C261" s="82"/>
      <c r="AZ261" s="80"/>
    </row>
    <row r="262" spans="2:52" s="79" customFormat="1" ht="16.5" customHeight="1">
      <c r="C262" s="82"/>
      <c r="AZ262" s="80"/>
    </row>
    <row r="263" spans="2:52" s="79" customFormat="1" ht="16.5" customHeight="1">
      <c r="C263" s="82"/>
      <c r="AZ263" s="80"/>
    </row>
    <row r="264" spans="2:52" s="79" customFormat="1" ht="16.5" customHeight="1">
      <c r="C264" s="82"/>
      <c r="AZ264" s="80"/>
    </row>
    <row r="265" spans="2:52" s="79" customFormat="1" ht="16.5" customHeight="1">
      <c r="C265" s="82"/>
      <c r="AZ265" s="80"/>
    </row>
    <row r="266" spans="2:52" s="79" customFormat="1" ht="16.5" customHeight="1">
      <c r="C266" s="82"/>
      <c r="AZ266" s="80"/>
    </row>
    <row r="267" spans="2:52" s="79" customFormat="1" ht="16.5" customHeight="1">
      <c r="C267" s="82"/>
      <c r="AZ267" s="80"/>
    </row>
    <row r="268" spans="2:52" s="79" customFormat="1" ht="16.5" customHeight="1">
      <c r="C268" s="82"/>
      <c r="AZ268" s="80"/>
    </row>
    <row r="269" spans="2:52" s="79" customFormat="1" ht="16.5" customHeight="1">
      <c r="C269" s="82"/>
      <c r="AZ269" s="80"/>
    </row>
    <row r="270" spans="2:52" s="79" customFormat="1" ht="16.5" customHeight="1">
      <c r="C270" s="82"/>
      <c r="AZ270" s="80"/>
    </row>
    <row r="271" spans="2:52" s="79" customFormat="1" ht="16.5" customHeight="1">
      <c r="C271" s="82"/>
      <c r="AZ271" s="80"/>
    </row>
    <row r="272" spans="2:52" s="79" customFormat="1" ht="16.5" customHeight="1">
      <c r="C272" s="82"/>
      <c r="AZ272" s="80"/>
    </row>
    <row r="273" spans="3:52" s="79" customFormat="1" ht="16.5" customHeight="1">
      <c r="C273" s="82"/>
      <c r="AZ273" s="80"/>
    </row>
    <row r="274" spans="3:52" s="79" customFormat="1" ht="16.5" customHeight="1">
      <c r="C274" s="82"/>
      <c r="AZ274" s="80"/>
    </row>
    <row r="275" spans="3:52" s="79" customFormat="1" ht="16.5" customHeight="1">
      <c r="C275" s="82"/>
      <c r="AZ275" s="80"/>
    </row>
    <row r="276" spans="3:52" s="79" customFormat="1" ht="16.5" customHeight="1">
      <c r="C276" s="82"/>
      <c r="AZ276" s="80"/>
    </row>
    <row r="277" spans="3:52" s="79" customFormat="1" ht="16.5" customHeight="1">
      <c r="C277" s="82"/>
      <c r="AZ277" s="80"/>
    </row>
    <row r="278" spans="3:52" s="79" customFormat="1" ht="16.5" customHeight="1">
      <c r="C278" s="82"/>
      <c r="AZ278" s="80"/>
    </row>
    <row r="279" spans="3:52" s="79" customFormat="1" ht="16.5" customHeight="1">
      <c r="C279" s="82"/>
      <c r="AZ279" s="80"/>
    </row>
    <row r="280" spans="3:52" s="79" customFormat="1" ht="16.5" customHeight="1">
      <c r="C280" s="82"/>
      <c r="AZ280" s="80"/>
    </row>
    <row r="281" spans="3:52" s="79" customFormat="1" ht="16.5" customHeight="1">
      <c r="C281" s="82"/>
      <c r="AZ281" s="80"/>
    </row>
    <row r="282" spans="3:52" s="79" customFormat="1" ht="16.5" customHeight="1">
      <c r="C282" s="82"/>
      <c r="AZ282" s="80"/>
    </row>
    <row r="283" spans="3:52" s="79" customFormat="1" ht="16.5" customHeight="1">
      <c r="C283" s="82"/>
      <c r="AZ283" s="80"/>
    </row>
    <row r="284" spans="3:52" s="79" customFormat="1" ht="16.5" customHeight="1">
      <c r="C284" s="82"/>
      <c r="AZ284" s="80"/>
    </row>
    <row r="285" spans="3:52" s="79" customFormat="1" ht="16.5" customHeight="1">
      <c r="C285" s="82"/>
      <c r="AZ285" s="80"/>
    </row>
    <row r="286" spans="3:52" s="79" customFormat="1" ht="16.5" customHeight="1">
      <c r="C286" s="82"/>
      <c r="AZ286" s="80"/>
    </row>
    <row r="287" spans="3:52" s="79" customFormat="1" ht="16.5" customHeight="1">
      <c r="C287" s="82"/>
      <c r="AZ287" s="80"/>
    </row>
    <row r="288" spans="3:52" s="79" customFormat="1" ht="16.5" customHeight="1">
      <c r="C288" s="82"/>
      <c r="AZ288" s="80"/>
    </row>
    <row r="289" spans="3:52" s="79" customFormat="1" ht="16.5" customHeight="1">
      <c r="C289" s="82"/>
      <c r="AZ289" s="80"/>
    </row>
    <row r="290" spans="3:52" s="79" customFormat="1" ht="16.5" customHeight="1">
      <c r="C290" s="82"/>
      <c r="AZ290" s="80"/>
    </row>
    <row r="291" spans="3:52" s="79" customFormat="1" ht="16.5" customHeight="1">
      <c r="C291" s="82"/>
      <c r="AZ291" s="80"/>
    </row>
    <row r="292" spans="3:52" s="79" customFormat="1" ht="16.5" customHeight="1">
      <c r="C292" s="82"/>
      <c r="AZ292" s="80"/>
    </row>
    <row r="293" spans="3:52" s="79" customFormat="1" ht="16.5" customHeight="1">
      <c r="C293" s="82"/>
      <c r="AZ293" s="80"/>
    </row>
    <row r="294" spans="3:52" s="79" customFormat="1" ht="16.5" customHeight="1">
      <c r="C294" s="82"/>
      <c r="AZ294" s="80"/>
    </row>
    <row r="295" spans="3:52" s="79" customFormat="1" ht="16.5" customHeight="1">
      <c r="C295" s="82"/>
      <c r="AZ295" s="80"/>
    </row>
    <row r="296" spans="3:52" s="79" customFormat="1" ht="16.5" customHeight="1">
      <c r="C296" s="82"/>
      <c r="AZ296" s="80"/>
    </row>
    <row r="297" spans="3:52" s="79" customFormat="1" ht="16.5" customHeight="1">
      <c r="C297" s="82"/>
      <c r="AZ297" s="80"/>
    </row>
    <row r="298" spans="3:52" s="79" customFormat="1" ht="16.5" customHeight="1">
      <c r="C298" s="82"/>
      <c r="AZ298" s="80"/>
    </row>
    <row r="299" spans="3:52" s="79" customFormat="1" ht="16.5" customHeight="1">
      <c r="C299" s="82"/>
      <c r="AZ299" s="80"/>
    </row>
    <row r="300" spans="3:52" s="79" customFormat="1" ht="16.5" customHeight="1">
      <c r="C300" s="82"/>
      <c r="AZ300" s="80"/>
    </row>
    <row r="301" spans="3:52" s="79" customFormat="1" ht="16.5" customHeight="1">
      <c r="C301" s="82"/>
      <c r="AZ301" s="80"/>
    </row>
    <row r="302" spans="3:52" s="79" customFormat="1" ht="16.5" customHeight="1">
      <c r="C302" s="82"/>
      <c r="AZ302" s="80"/>
    </row>
    <row r="303" spans="3:52" s="79" customFormat="1" ht="16.5" customHeight="1">
      <c r="C303" s="82"/>
      <c r="AZ303" s="80"/>
    </row>
    <row r="304" spans="3:52" s="79" customFormat="1" ht="16.5" customHeight="1">
      <c r="C304" s="82"/>
      <c r="AZ304" s="80"/>
    </row>
    <row r="305" spans="3:52" s="79" customFormat="1" ht="16.5" customHeight="1">
      <c r="C305" s="82"/>
      <c r="AZ305" s="80"/>
    </row>
    <row r="306" spans="3:52" s="79" customFormat="1" ht="16.5" customHeight="1">
      <c r="C306" s="82"/>
      <c r="AZ306" s="80"/>
    </row>
    <row r="307" spans="3:52" s="79" customFormat="1" ht="16.5" customHeight="1">
      <c r="C307" s="82"/>
      <c r="AZ307" s="80"/>
    </row>
    <row r="308" spans="3:52" s="79" customFormat="1" ht="16.5" customHeight="1">
      <c r="C308" s="82"/>
      <c r="AZ308" s="80"/>
    </row>
    <row r="309" spans="3:52" s="79" customFormat="1" ht="16.5" customHeight="1">
      <c r="C309" s="82"/>
      <c r="AZ309" s="80"/>
    </row>
    <row r="310" spans="3:52" s="79" customFormat="1" ht="16.5" customHeight="1">
      <c r="C310" s="82"/>
      <c r="AZ310" s="80"/>
    </row>
    <row r="311" spans="3:52" s="79" customFormat="1" ht="16.5" customHeight="1">
      <c r="C311" s="82"/>
      <c r="AZ311" s="80"/>
    </row>
    <row r="312" spans="3:52" s="79" customFormat="1" ht="16.5" customHeight="1">
      <c r="C312" s="82"/>
      <c r="AZ312" s="80"/>
    </row>
    <row r="313" spans="3:52" s="79" customFormat="1" ht="16.5" customHeight="1">
      <c r="C313" s="82"/>
      <c r="AZ313" s="80"/>
    </row>
    <row r="314" spans="3:52" s="79" customFormat="1" ht="16.5" customHeight="1">
      <c r="C314" s="82"/>
      <c r="AZ314" s="80"/>
    </row>
    <row r="315" spans="3:52" s="79" customFormat="1" ht="16.5" customHeight="1">
      <c r="C315" s="82"/>
      <c r="AZ315" s="80"/>
    </row>
    <row r="316" spans="3:52" s="79" customFormat="1" ht="16.5" customHeight="1">
      <c r="C316" s="82"/>
      <c r="AZ316" s="80"/>
    </row>
    <row r="317" spans="3:52" s="79" customFormat="1" ht="16.5" customHeight="1">
      <c r="C317" s="82"/>
      <c r="AZ317" s="80"/>
    </row>
    <row r="318" spans="3:52" s="79" customFormat="1" ht="16.5" customHeight="1">
      <c r="C318" s="82"/>
      <c r="AZ318" s="80"/>
    </row>
    <row r="319" spans="3:52" s="79" customFormat="1" ht="16.5" customHeight="1">
      <c r="C319" s="82"/>
      <c r="AZ319" s="80"/>
    </row>
    <row r="320" spans="3:52" s="79" customFormat="1" ht="16.5" customHeight="1">
      <c r="C320" s="82"/>
      <c r="AZ320" s="80"/>
    </row>
    <row r="321" spans="3:52" s="79" customFormat="1" ht="16.5" customHeight="1">
      <c r="C321" s="82"/>
      <c r="AZ321" s="80"/>
    </row>
    <row r="322" spans="3:52" s="79" customFormat="1" ht="16.5" customHeight="1">
      <c r="C322" s="82"/>
      <c r="AZ322" s="80"/>
    </row>
    <row r="323" spans="3:52" s="79" customFormat="1" ht="16.5" customHeight="1">
      <c r="C323" s="82"/>
      <c r="AZ323" s="80"/>
    </row>
    <row r="324" spans="3:52" s="79" customFormat="1" ht="16.5" customHeight="1">
      <c r="C324" s="82"/>
      <c r="AZ324" s="80"/>
    </row>
    <row r="325" spans="3:52" s="79" customFormat="1" ht="16.5" customHeight="1">
      <c r="C325" s="82"/>
      <c r="AZ325" s="80"/>
    </row>
    <row r="326" spans="3:52" s="79" customFormat="1" ht="16.5" customHeight="1">
      <c r="C326" s="82"/>
      <c r="AZ326" s="80"/>
    </row>
    <row r="327" spans="3:52" s="79" customFormat="1" ht="16.5" customHeight="1">
      <c r="C327" s="82"/>
      <c r="AZ327" s="80"/>
    </row>
    <row r="328" spans="3:52" s="79" customFormat="1" ht="16.5" customHeight="1">
      <c r="C328" s="82"/>
      <c r="AZ328" s="80"/>
    </row>
    <row r="329" spans="3:52" s="79" customFormat="1" ht="16.5" customHeight="1">
      <c r="C329" s="82"/>
      <c r="AZ329" s="80"/>
    </row>
    <row r="330" spans="3:52" s="79" customFormat="1" ht="16.5" customHeight="1">
      <c r="C330" s="82"/>
      <c r="AZ330" s="80"/>
    </row>
    <row r="331" spans="3:52" s="79" customFormat="1" ht="16.5" customHeight="1">
      <c r="C331" s="82"/>
      <c r="AZ331" s="80"/>
    </row>
    <row r="332" spans="3:52" s="79" customFormat="1" ht="16.5" customHeight="1">
      <c r="C332" s="82"/>
      <c r="AZ332" s="80"/>
    </row>
    <row r="333" spans="3:52" s="79" customFormat="1" ht="16.5" customHeight="1">
      <c r="C333" s="82"/>
      <c r="AZ333" s="80"/>
    </row>
    <row r="334" spans="3:52" s="79" customFormat="1" ht="16.5" customHeight="1">
      <c r="C334" s="82"/>
      <c r="AZ334" s="80"/>
    </row>
    <row r="335" spans="3:52" s="79" customFormat="1" ht="16.5" customHeight="1">
      <c r="C335" s="82"/>
      <c r="AZ335" s="80"/>
    </row>
    <row r="336" spans="3:52" s="79" customFormat="1" ht="16.5" customHeight="1">
      <c r="C336" s="82"/>
      <c r="AZ336" s="80"/>
    </row>
    <row r="337" spans="3:52" s="79" customFormat="1" ht="16.5" customHeight="1">
      <c r="C337" s="82"/>
      <c r="AZ337" s="80"/>
    </row>
    <row r="338" spans="3:52" s="79" customFormat="1" ht="16.5" customHeight="1">
      <c r="C338" s="82"/>
      <c r="AZ338" s="80"/>
    </row>
    <row r="339" spans="3:52" s="79" customFormat="1" ht="16.5" customHeight="1">
      <c r="C339" s="82"/>
      <c r="AZ339" s="80"/>
    </row>
    <row r="340" spans="3:52" s="79" customFormat="1" ht="16.5" customHeight="1">
      <c r="C340" s="82"/>
      <c r="AZ340" s="80"/>
    </row>
    <row r="341" spans="3:52" s="79" customFormat="1" ht="16.5" customHeight="1">
      <c r="C341" s="82"/>
      <c r="AZ341" s="80"/>
    </row>
    <row r="342" spans="3:52" s="79" customFormat="1" ht="16.5" customHeight="1">
      <c r="C342" s="82"/>
      <c r="AZ342" s="80"/>
    </row>
    <row r="343" spans="3:52" s="79" customFormat="1" ht="16.5" customHeight="1">
      <c r="C343" s="82"/>
      <c r="AZ343" s="80"/>
    </row>
    <row r="344" spans="3:52" s="79" customFormat="1" ht="16.5" customHeight="1">
      <c r="C344" s="82"/>
      <c r="AZ344" s="80"/>
    </row>
    <row r="345" spans="3:52" s="79" customFormat="1" ht="16.5" customHeight="1">
      <c r="C345" s="82"/>
      <c r="AZ345" s="80"/>
    </row>
    <row r="346" spans="3:52" s="79" customFormat="1" ht="16.5" customHeight="1">
      <c r="C346" s="82"/>
      <c r="AZ346" s="80"/>
    </row>
    <row r="347" spans="3:52" s="79" customFormat="1" ht="16.5" customHeight="1">
      <c r="C347" s="82"/>
      <c r="AZ347" s="80"/>
    </row>
    <row r="348" spans="3:52" s="79" customFormat="1" ht="16.5" customHeight="1">
      <c r="C348" s="82"/>
      <c r="AZ348" s="80"/>
    </row>
    <row r="349" spans="3:52" s="79" customFormat="1" ht="16.5" customHeight="1">
      <c r="C349" s="82"/>
      <c r="AZ349" s="80"/>
    </row>
    <row r="350" spans="3:52" s="79" customFormat="1" ht="16.5" customHeight="1">
      <c r="C350" s="82"/>
      <c r="AZ350" s="80"/>
    </row>
    <row r="351" spans="3:52" s="79" customFormat="1" ht="16.5" customHeight="1">
      <c r="C351" s="82"/>
      <c r="AZ351" s="80"/>
    </row>
    <row r="352" spans="3:52" s="79" customFormat="1" ht="16.5" customHeight="1">
      <c r="C352" s="82"/>
      <c r="AZ352" s="80"/>
    </row>
    <row r="353" spans="3:52" s="79" customFormat="1" ht="16.5" customHeight="1">
      <c r="C353" s="82"/>
      <c r="AZ353" s="80"/>
    </row>
    <row r="354" spans="3:52" s="79" customFormat="1" ht="16.5" customHeight="1">
      <c r="C354" s="82"/>
      <c r="AZ354" s="80"/>
    </row>
    <row r="355" spans="3:52" s="79" customFormat="1" ht="16.5" customHeight="1">
      <c r="C355" s="82"/>
      <c r="AZ355" s="80"/>
    </row>
    <row r="356" spans="3:52" s="79" customFormat="1" ht="16.5" customHeight="1">
      <c r="C356" s="82"/>
      <c r="AZ356" s="80"/>
    </row>
    <row r="357" spans="3:52" s="79" customFormat="1" ht="16.5" customHeight="1">
      <c r="C357" s="82"/>
      <c r="AZ357" s="80"/>
    </row>
    <row r="358" spans="3:52" s="79" customFormat="1" ht="16.5" customHeight="1">
      <c r="C358" s="82"/>
      <c r="AZ358" s="80"/>
    </row>
    <row r="359" spans="3:52" s="79" customFormat="1" ht="16.5" customHeight="1">
      <c r="C359" s="82"/>
      <c r="AZ359" s="80"/>
    </row>
    <row r="360" spans="3:52" s="79" customFormat="1" ht="16.5" customHeight="1">
      <c r="C360" s="82"/>
      <c r="AZ360" s="80"/>
    </row>
    <row r="361" spans="3:52" s="79" customFormat="1" ht="16.5" customHeight="1">
      <c r="C361" s="82"/>
      <c r="AZ361" s="80"/>
    </row>
    <row r="362" spans="3:52" s="79" customFormat="1" ht="16.5" customHeight="1">
      <c r="C362" s="82"/>
      <c r="AZ362" s="80"/>
    </row>
    <row r="363" spans="3:52" s="79" customFormat="1" ht="16.5" customHeight="1">
      <c r="C363" s="82"/>
      <c r="AZ363" s="80"/>
    </row>
    <row r="364" spans="3:52" s="79" customFormat="1" ht="16.5" customHeight="1">
      <c r="C364" s="82"/>
      <c r="AZ364" s="80"/>
    </row>
    <row r="365" spans="3:52" s="79" customFormat="1" ht="16.5" customHeight="1">
      <c r="C365" s="82"/>
      <c r="AZ365" s="80"/>
    </row>
    <row r="366" spans="3:52" s="79" customFormat="1" ht="16.5" customHeight="1">
      <c r="C366" s="82"/>
      <c r="AZ366" s="80"/>
    </row>
    <row r="367" spans="3:52" s="79" customFormat="1" ht="16.5" customHeight="1">
      <c r="C367" s="82"/>
      <c r="AZ367" s="80"/>
    </row>
    <row r="368" spans="3:52" s="79" customFormat="1" ht="16.5" customHeight="1">
      <c r="C368" s="82"/>
      <c r="AZ368" s="80"/>
    </row>
    <row r="369" spans="3:52" s="79" customFormat="1" ht="16.5" customHeight="1">
      <c r="C369" s="82"/>
      <c r="AZ369" s="80"/>
    </row>
    <row r="370" spans="3:52" s="79" customFormat="1" ht="16.5" customHeight="1">
      <c r="C370" s="82"/>
      <c r="AZ370" s="80"/>
    </row>
    <row r="371" spans="3:52" s="79" customFormat="1" ht="16.5" customHeight="1">
      <c r="C371" s="82"/>
      <c r="AZ371" s="80"/>
    </row>
    <row r="372" spans="3:52" s="79" customFormat="1" ht="16.5" customHeight="1">
      <c r="C372" s="82"/>
      <c r="AZ372" s="80"/>
    </row>
    <row r="373" spans="3:52" s="79" customFormat="1" ht="16.5" customHeight="1">
      <c r="C373" s="82"/>
      <c r="AZ373" s="80"/>
    </row>
    <row r="374" spans="3:52" s="79" customFormat="1" ht="16.5" customHeight="1">
      <c r="C374" s="82"/>
      <c r="AZ374" s="80"/>
    </row>
    <row r="375" spans="3:52" s="79" customFormat="1" ht="16.5" customHeight="1">
      <c r="C375" s="82"/>
      <c r="AZ375" s="80"/>
    </row>
    <row r="376" spans="3:52" s="79" customFormat="1" ht="16.5" customHeight="1">
      <c r="C376" s="82"/>
      <c r="AZ376" s="80"/>
    </row>
    <row r="377" spans="3:52" s="79" customFormat="1" ht="16.5" customHeight="1">
      <c r="C377" s="82"/>
      <c r="AZ377" s="80"/>
    </row>
    <row r="378" spans="3:52" s="79" customFormat="1" ht="16.5" customHeight="1">
      <c r="C378" s="82"/>
      <c r="AZ378" s="80"/>
    </row>
    <row r="379" spans="3:52" s="79" customFormat="1" ht="16.5" customHeight="1">
      <c r="C379" s="82"/>
      <c r="AZ379" s="80"/>
    </row>
    <row r="380" spans="3:52" s="79" customFormat="1" ht="16.5" customHeight="1">
      <c r="C380" s="82"/>
      <c r="AZ380" s="80"/>
    </row>
    <row r="381" spans="3:52" s="79" customFormat="1" ht="16.5" customHeight="1">
      <c r="C381" s="82"/>
      <c r="AZ381" s="80"/>
    </row>
    <row r="382" spans="3:52" s="79" customFormat="1" ht="16.5" customHeight="1">
      <c r="C382" s="82"/>
      <c r="AZ382" s="80"/>
    </row>
    <row r="383" spans="3:52" s="79" customFormat="1" ht="16.5" customHeight="1">
      <c r="C383" s="82"/>
      <c r="AZ383" s="80"/>
    </row>
    <row r="384" spans="3:52" s="79" customFormat="1" ht="16.5" customHeight="1">
      <c r="C384" s="82"/>
      <c r="AZ384" s="80"/>
    </row>
    <row r="385" spans="3:52" s="79" customFormat="1" ht="16.5" customHeight="1">
      <c r="C385" s="82"/>
      <c r="AZ385" s="80"/>
    </row>
    <row r="386" spans="3:52" s="79" customFormat="1" ht="16.5" customHeight="1">
      <c r="C386" s="82"/>
      <c r="AZ386" s="80"/>
    </row>
    <row r="387" spans="3:52" s="79" customFormat="1" ht="16.5" customHeight="1">
      <c r="C387" s="82"/>
      <c r="AZ387" s="80"/>
    </row>
    <row r="388" spans="3:52" s="79" customFormat="1" ht="16.5" customHeight="1">
      <c r="C388" s="82"/>
      <c r="AZ388" s="80"/>
    </row>
    <row r="389" spans="3:52" s="79" customFormat="1" ht="16.5" customHeight="1">
      <c r="C389" s="82"/>
      <c r="AZ389" s="80"/>
    </row>
    <row r="390" spans="3:52" s="79" customFormat="1" ht="16.5" customHeight="1">
      <c r="C390" s="82"/>
      <c r="AZ390" s="80"/>
    </row>
    <row r="391" spans="3:52" s="79" customFormat="1" ht="16.5" customHeight="1">
      <c r="C391" s="82"/>
      <c r="AZ391" s="80"/>
    </row>
    <row r="392" spans="3:52" s="79" customFormat="1" ht="16.5" customHeight="1">
      <c r="C392" s="82"/>
      <c r="AZ392" s="80"/>
    </row>
    <row r="393" spans="3:52" s="79" customFormat="1" ht="16.5" customHeight="1">
      <c r="C393" s="82"/>
      <c r="AZ393" s="80"/>
    </row>
    <row r="394" spans="3:52" s="79" customFormat="1" ht="16.5" customHeight="1">
      <c r="C394" s="82"/>
      <c r="AZ394" s="80"/>
    </row>
    <row r="395" spans="3:52" s="79" customFormat="1" ht="16.5" customHeight="1">
      <c r="C395" s="82"/>
      <c r="AZ395" s="80"/>
    </row>
    <row r="396" spans="3:52" s="79" customFormat="1" ht="16.5" customHeight="1">
      <c r="C396" s="82"/>
      <c r="AZ396" s="80"/>
    </row>
    <row r="397" spans="3:52" s="79" customFormat="1" ht="16.5" customHeight="1">
      <c r="C397" s="82"/>
      <c r="AZ397" s="80"/>
    </row>
    <row r="398" spans="3:52" s="79" customFormat="1" ht="16.5" customHeight="1">
      <c r="C398" s="82"/>
      <c r="AZ398" s="80"/>
    </row>
    <row r="399" spans="3:52" s="79" customFormat="1" ht="16.5" customHeight="1">
      <c r="C399" s="82"/>
      <c r="AZ399" s="80"/>
    </row>
    <row r="400" spans="3:52" s="79" customFormat="1" ht="16.5" customHeight="1">
      <c r="C400" s="82"/>
      <c r="AZ400" s="80"/>
    </row>
    <row r="401" spans="3:52" s="79" customFormat="1" ht="16.5" customHeight="1">
      <c r="C401" s="82"/>
      <c r="AZ401" s="80"/>
    </row>
    <row r="402" spans="3:52" s="79" customFormat="1" ht="16.5" customHeight="1">
      <c r="C402" s="82"/>
      <c r="AZ402" s="80"/>
    </row>
    <row r="403" spans="3:52" s="79" customFormat="1" ht="16.5" customHeight="1">
      <c r="C403" s="82"/>
      <c r="AZ403" s="80"/>
    </row>
    <row r="404" spans="3:52" s="79" customFormat="1" ht="16.5" customHeight="1">
      <c r="C404" s="82"/>
      <c r="AZ404" s="80"/>
    </row>
    <row r="405" spans="3:52" s="79" customFormat="1" ht="16.5" customHeight="1">
      <c r="C405" s="82"/>
      <c r="AZ405" s="80"/>
    </row>
    <row r="406" spans="3:52" s="79" customFormat="1" ht="16.5" customHeight="1">
      <c r="C406" s="82"/>
      <c r="AZ406" s="80"/>
    </row>
    <row r="407" spans="3:52" s="79" customFormat="1" ht="16.5" customHeight="1">
      <c r="C407" s="82"/>
      <c r="AZ407" s="80"/>
    </row>
    <row r="408" spans="3:52" s="79" customFormat="1" ht="16.5" customHeight="1">
      <c r="C408" s="82"/>
      <c r="AZ408" s="80"/>
    </row>
    <row r="409" spans="3:52" s="79" customFormat="1" ht="16.5" customHeight="1">
      <c r="C409" s="82"/>
      <c r="AZ409" s="80"/>
    </row>
    <row r="410" spans="3:52" s="79" customFormat="1" ht="16.5" customHeight="1">
      <c r="C410" s="82"/>
      <c r="AZ410" s="80"/>
    </row>
    <row r="411" spans="3:52" s="79" customFormat="1" ht="16.5" customHeight="1">
      <c r="C411" s="82"/>
      <c r="AZ411" s="80"/>
    </row>
    <row r="412" spans="3:52" s="79" customFormat="1" ht="16.5" customHeight="1">
      <c r="C412" s="82"/>
      <c r="AZ412" s="80"/>
    </row>
    <row r="413" spans="3:52" s="79" customFormat="1" ht="16.5" customHeight="1">
      <c r="C413" s="82"/>
      <c r="AZ413" s="80"/>
    </row>
    <row r="414" spans="3:52" s="79" customFormat="1" ht="16.5" customHeight="1">
      <c r="C414" s="82"/>
      <c r="AZ414" s="80"/>
    </row>
    <row r="415" spans="3:52" s="79" customFormat="1" ht="16.5" customHeight="1">
      <c r="C415" s="82"/>
      <c r="AZ415" s="80"/>
    </row>
    <row r="416" spans="3:52" s="79" customFormat="1" ht="16.5" customHeight="1">
      <c r="C416" s="82"/>
      <c r="AZ416" s="80"/>
    </row>
    <row r="417" spans="3:52" s="79" customFormat="1" ht="16.5" customHeight="1">
      <c r="C417" s="82"/>
      <c r="AZ417" s="80"/>
    </row>
    <row r="418" spans="3:52" s="79" customFormat="1" ht="16.5" customHeight="1">
      <c r="C418" s="82"/>
      <c r="AZ418" s="80"/>
    </row>
    <row r="419" spans="3:52" s="79" customFormat="1" ht="16.5" customHeight="1">
      <c r="C419" s="82"/>
      <c r="AZ419" s="80"/>
    </row>
    <row r="420" spans="3:52" s="79" customFormat="1" ht="16.5" customHeight="1">
      <c r="C420" s="82"/>
      <c r="AZ420" s="80"/>
    </row>
    <row r="421" spans="3:52" s="79" customFormat="1" ht="16.5" customHeight="1">
      <c r="C421" s="82"/>
      <c r="AZ421" s="80"/>
    </row>
    <row r="422" spans="3:52" s="79" customFormat="1" ht="16.5" customHeight="1">
      <c r="C422" s="82"/>
      <c r="AZ422" s="80"/>
    </row>
    <row r="423" spans="3:52" s="79" customFormat="1" ht="16.5" customHeight="1">
      <c r="C423" s="82"/>
      <c r="AZ423" s="80"/>
    </row>
    <row r="424" spans="3:52" s="79" customFormat="1" ht="16.5" customHeight="1">
      <c r="C424" s="82"/>
      <c r="AZ424" s="80"/>
    </row>
    <row r="425" spans="3:52" s="79" customFormat="1" ht="16.5" customHeight="1">
      <c r="C425" s="82"/>
      <c r="AZ425" s="80"/>
    </row>
    <row r="426" spans="3:52" s="79" customFormat="1" ht="16.5" customHeight="1">
      <c r="C426" s="82"/>
      <c r="AZ426" s="80"/>
    </row>
    <row r="427" spans="3:52" s="79" customFormat="1" ht="16.5" customHeight="1">
      <c r="C427" s="82"/>
      <c r="AZ427" s="80"/>
    </row>
    <row r="428" spans="3:52" s="79" customFormat="1" ht="16.5" customHeight="1">
      <c r="C428" s="82"/>
      <c r="AZ428" s="80"/>
    </row>
    <row r="429" spans="3:52" s="79" customFormat="1" ht="16.5" customHeight="1">
      <c r="C429" s="82"/>
      <c r="AZ429" s="80"/>
    </row>
    <row r="430" spans="3:52" s="79" customFormat="1" ht="16.5" customHeight="1">
      <c r="C430" s="82"/>
      <c r="AZ430" s="80"/>
    </row>
    <row r="431" spans="3:52" s="79" customFormat="1" ht="16.5" customHeight="1">
      <c r="C431" s="82"/>
      <c r="AZ431" s="80"/>
    </row>
    <row r="432" spans="3:52" s="79" customFormat="1" ht="16.5" customHeight="1">
      <c r="C432" s="82"/>
      <c r="AZ432" s="80"/>
    </row>
    <row r="433" spans="3:52" s="79" customFormat="1" ht="16.5" customHeight="1">
      <c r="C433" s="82"/>
      <c r="AZ433" s="80"/>
    </row>
    <row r="434" spans="3:52" s="79" customFormat="1" ht="16.5" customHeight="1">
      <c r="C434" s="82"/>
      <c r="AZ434" s="80"/>
    </row>
    <row r="435" spans="3:52" s="79" customFormat="1" ht="16.5" customHeight="1">
      <c r="C435" s="82"/>
      <c r="AZ435" s="80"/>
    </row>
    <row r="436" spans="3:52" s="79" customFormat="1" ht="16.5" customHeight="1">
      <c r="C436" s="82"/>
      <c r="AZ436" s="80"/>
    </row>
    <row r="437" spans="3:52" s="79" customFormat="1" ht="16.5" customHeight="1">
      <c r="C437" s="82"/>
      <c r="AZ437" s="80"/>
    </row>
    <row r="438" spans="3:52" s="79" customFormat="1" ht="16.5" customHeight="1">
      <c r="C438" s="82"/>
      <c r="AZ438" s="80"/>
    </row>
    <row r="439" spans="3:52" s="79" customFormat="1" ht="16.5" customHeight="1">
      <c r="C439" s="82"/>
      <c r="AZ439" s="80"/>
    </row>
    <row r="440" spans="3:52" s="79" customFormat="1" ht="16.5" customHeight="1">
      <c r="C440" s="82"/>
      <c r="AZ440" s="80"/>
    </row>
    <row r="441" spans="3:52" s="79" customFormat="1" ht="16.5" customHeight="1">
      <c r="C441" s="82"/>
      <c r="AZ441" s="80"/>
    </row>
    <row r="442" spans="3:52" s="79" customFormat="1" ht="16.5" customHeight="1">
      <c r="C442" s="82"/>
      <c r="AZ442" s="80"/>
    </row>
    <row r="443" spans="3:52" s="79" customFormat="1" ht="16.5" customHeight="1">
      <c r="C443" s="82"/>
      <c r="AZ443" s="80"/>
    </row>
    <row r="444" spans="3:52" s="79" customFormat="1" ht="16.5" customHeight="1">
      <c r="C444" s="82"/>
      <c r="AZ444" s="80"/>
    </row>
    <row r="445" spans="3:52" s="79" customFormat="1" ht="16.5" customHeight="1">
      <c r="C445" s="82"/>
      <c r="AZ445" s="80"/>
    </row>
    <row r="446" spans="3:52" s="79" customFormat="1" ht="16.5" customHeight="1">
      <c r="C446" s="82"/>
      <c r="AZ446" s="80"/>
    </row>
    <row r="447" spans="3:52" s="79" customFormat="1" ht="16.5" customHeight="1">
      <c r="C447" s="82"/>
      <c r="AZ447" s="80"/>
    </row>
    <row r="448" spans="3:52" s="79" customFormat="1" ht="16.5" customHeight="1">
      <c r="C448" s="82"/>
      <c r="AZ448" s="80"/>
    </row>
    <row r="449" spans="3:52" s="79" customFormat="1" ht="16.5" customHeight="1">
      <c r="C449" s="82"/>
      <c r="AZ449" s="80"/>
    </row>
    <row r="450" spans="3:52" s="79" customFormat="1" ht="16.5" customHeight="1">
      <c r="C450" s="82"/>
      <c r="AZ450" s="80"/>
    </row>
    <row r="451" spans="3:52" s="79" customFormat="1" ht="16.5" customHeight="1">
      <c r="C451" s="82"/>
      <c r="AZ451" s="80"/>
    </row>
    <row r="452" spans="3:52" s="79" customFormat="1" ht="16.5" customHeight="1">
      <c r="C452" s="82"/>
      <c r="AZ452" s="80"/>
    </row>
    <row r="453" spans="3:52" s="79" customFormat="1" ht="16.5" customHeight="1">
      <c r="C453" s="82"/>
      <c r="AZ453" s="80"/>
    </row>
    <row r="454" spans="3:52" s="79" customFormat="1" ht="16.5" customHeight="1">
      <c r="C454" s="82"/>
      <c r="AZ454" s="80"/>
    </row>
    <row r="455" spans="3:52" s="79" customFormat="1" ht="16.5" customHeight="1">
      <c r="C455" s="82"/>
      <c r="AZ455" s="80"/>
    </row>
    <row r="456" spans="3:52" s="79" customFormat="1" ht="16.5" customHeight="1">
      <c r="C456" s="82"/>
      <c r="AZ456" s="80"/>
    </row>
    <row r="457" spans="3:52" s="79" customFormat="1" ht="16.5" customHeight="1">
      <c r="C457" s="82"/>
      <c r="AZ457" s="80"/>
    </row>
    <row r="458" spans="3:52" s="79" customFormat="1" ht="16.5" customHeight="1">
      <c r="C458" s="82"/>
      <c r="AZ458" s="80"/>
    </row>
    <row r="459" spans="3:52" s="79" customFormat="1" ht="16.5" customHeight="1">
      <c r="C459" s="82"/>
      <c r="AZ459" s="80"/>
    </row>
    <row r="460" spans="3:52" s="79" customFormat="1" ht="16.5" customHeight="1">
      <c r="C460" s="82"/>
      <c r="AZ460" s="80"/>
    </row>
    <row r="461" spans="3:52" s="79" customFormat="1" ht="16.5" customHeight="1">
      <c r="C461" s="82"/>
      <c r="AZ461" s="80"/>
    </row>
    <row r="462" spans="3:52" s="79" customFormat="1" ht="16.5" customHeight="1">
      <c r="C462" s="82"/>
      <c r="AZ462" s="80"/>
    </row>
    <row r="463" spans="3:52" s="79" customFormat="1" ht="16.5" customHeight="1">
      <c r="C463" s="82"/>
      <c r="AZ463" s="80"/>
    </row>
    <row r="464" spans="3:52" s="79" customFormat="1" ht="16.5" customHeight="1">
      <c r="C464" s="82"/>
      <c r="AZ464" s="80"/>
    </row>
    <row r="465" spans="3:52" s="79" customFormat="1" ht="16.5" customHeight="1">
      <c r="C465" s="82"/>
      <c r="AZ465" s="80"/>
    </row>
    <row r="466" spans="3:52" s="79" customFormat="1" ht="16.5" customHeight="1">
      <c r="C466" s="82"/>
      <c r="AZ466" s="80"/>
    </row>
    <row r="467" spans="3:52" s="79" customFormat="1" ht="16.5" customHeight="1">
      <c r="C467" s="82"/>
      <c r="AZ467" s="80"/>
    </row>
    <row r="468" spans="3:52" s="79" customFormat="1" ht="16.5" customHeight="1">
      <c r="C468" s="82"/>
      <c r="AZ468" s="80"/>
    </row>
    <row r="469" spans="3:52" s="79" customFormat="1" ht="16.5" customHeight="1">
      <c r="C469" s="82"/>
      <c r="AZ469" s="80"/>
    </row>
    <row r="470" spans="3:52" s="79" customFormat="1" ht="16.5" customHeight="1">
      <c r="C470" s="82"/>
      <c r="AZ470" s="80"/>
    </row>
    <row r="471" spans="3:52" s="79" customFormat="1" ht="16.5" customHeight="1">
      <c r="AZ471" s="80"/>
    </row>
    <row r="472" spans="3:52" s="79" customFormat="1" ht="16.5" customHeight="1">
      <c r="AZ472" s="80"/>
    </row>
    <row r="473" spans="3:52" s="79" customFormat="1" ht="16.5" customHeight="1">
      <c r="AZ473" s="80"/>
    </row>
    <row r="474" spans="3:52" s="79" customFormat="1" ht="16.5" customHeight="1">
      <c r="AZ474" s="80"/>
    </row>
    <row r="475" spans="3:52" s="79" customFormat="1" ht="16.5" customHeight="1">
      <c r="AZ475" s="80"/>
    </row>
    <row r="476" spans="3:52" s="79" customFormat="1" ht="16.5" customHeight="1">
      <c r="AZ476" s="80"/>
    </row>
    <row r="477" spans="3:52" s="79" customFormat="1" ht="16.5" customHeight="1">
      <c r="AZ477" s="80"/>
    </row>
    <row r="478" spans="3:52" s="79" customFormat="1" ht="16.5" customHeight="1">
      <c r="AZ478" s="80"/>
    </row>
    <row r="479" spans="3:52" s="79" customFormat="1" ht="16.5" customHeight="1">
      <c r="AZ479" s="80"/>
    </row>
    <row r="480" spans="3:52" s="79" customFormat="1" ht="16.5" customHeight="1">
      <c r="AZ480" s="80"/>
    </row>
    <row r="481" spans="52:52" s="79" customFormat="1" ht="16.5" customHeight="1">
      <c r="AZ481" s="80"/>
    </row>
    <row r="482" spans="52:52" s="79" customFormat="1" ht="16.5" customHeight="1">
      <c r="AZ482" s="80"/>
    </row>
    <row r="483" spans="52:52" s="79" customFormat="1" ht="16.5" customHeight="1">
      <c r="AZ483" s="80"/>
    </row>
    <row r="484" spans="52:52" s="79" customFormat="1" ht="16.5" customHeight="1">
      <c r="AZ484" s="80"/>
    </row>
    <row r="485" spans="52:52" s="79" customFormat="1" ht="16.5" customHeight="1">
      <c r="AZ485" s="80"/>
    </row>
    <row r="486" spans="52:52" s="79" customFormat="1" ht="16.5" customHeight="1">
      <c r="AZ486" s="80"/>
    </row>
    <row r="487" spans="52:52" s="79" customFormat="1" ht="16.5" customHeight="1">
      <c r="AZ487" s="80"/>
    </row>
    <row r="488" spans="52:52" s="79" customFormat="1" ht="16.5" customHeight="1">
      <c r="AZ488" s="80"/>
    </row>
    <row r="489" spans="52:52" s="79" customFormat="1" ht="16.5" customHeight="1">
      <c r="AZ489" s="80"/>
    </row>
    <row r="490" spans="52:52" s="79" customFormat="1" ht="16.5" customHeight="1">
      <c r="AZ490" s="80"/>
    </row>
    <row r="491" spans="52:52" s="79" customFormat="1" ht="16.5" customHeight="1">
      <c r="AZ491" s="80"/>
    </row>
    <row r="492" spans="52:52" s="79" customFormat="1" ht="16.5" customHeight="1">
      <c r="AZ492" s="80"/>
    </row>
    <row r="493" spans="52:52" s="79" customFormat="1" ht="16.5" customHeight="1">
      <c r="AZ493" s="80"/>
    </row>
    <row r="494" spans="52:52" s="79" customFormat="1" ht="16.5" customHeight="1">
      <c r="AZ494" s="80"/>
    </row>
    <row r="495" spans="52:52" s="79" customFormat="1" ht="16.5" customHeight="1">
      <c r="AZ495" s="80"/>
    </row>
    <row r="496" spans="52:52" s="79" customFormat="1" ht="16.5" customHeight="1">
      <c r="AZ496" s="80"/>
    </row>
    <row r="497" spans="52:52" s="79" customFormat="1" ht="16.5" customHeight="1">
      <c r="AZ497" s="80"/>
    </row>
    <row r="498" spans="52:52" s="79" customFormat="1" ht="16.5" customHeight="1">
      <c r="AZ498" s="80"/>
    </row>
    <row r="499" spans="52:52" s="79" customFormat="1" ht="16.5" customHeight="1">
      <c r="AZ499" s="80"/>
    </row>
    <row r="500" spans="52:52" s="79" customFormat="1" ht="16.5" customHeight="1">
      <c r="AZ500" s="80"/>
    </row>
    <row r="501" spans="52:52" s="79" customFormat="1" ht="16.5" customHeight="1">
      <c r="AZ501" s="80"/>
    </row>
    <row r="502" spans="52:52" s="79" customFormat="1" ht="16.5" customHeight="1">
      <c r="AZ502" s="80"/>
    </row>
    <row r="503" spans="52:52" s="79" customFormat="1" ht="16.5" customHeight="1">
      <c r="AZ503" s="80"/>
    </row>
    <row r="504" spans="52:52" s="79" customFormat="1" ht="16.5" customHeight="1">
      <c r="AZ504" s="80"/>
    </row>
    <row r="505" spans="52:52" s="79" customFormat="1" ht="16.5" customHeight="1">
      <c r="AZ505" s="80"/>
    </row>
    <row r="506" spans="52:52" s="79" customFormat="1" ht="16.5" customHeight="1">
      <c r="AZ506" s="80"/>
    </row>
    <row r="507" spans="52:52" s="79" customFormat="1" ht="16.5" customHeight="1">
      <c r="AZ507" s="80"/>
    </row>
    <row r="508" spans="52:52" s="79" customFormat="1" ht="16.5" customHeight="1">
      <c r="AZ508" s="80"/>
    </row>
    <row r="509" spans="52:52" s="79" customFormat="1" ht="16.5" customHeight="1">
      <c r="AZ509" s="80"/>
    </row>
    <row r="510" spans="52:52" s="79" customFormat="1" ht="16.5" customHeight="1">
      <c r="AZ510" s="80"/>
    </row>
    <row r="511" spans="52:52" s="79" customFormat="1" ht="16.5" customHeight="1">
      <c r="AZ511" s="80"/>
    </row>
    <row r="512" spans="52:52" s="79" customFormat="1" ht="16.5" customHeight="1">
      <c r="AZ512" s="80"/>
    </row>
    <row r="513" spans="52:52" s="79" customFormat="1" ht="16.5" customHeight="1">
      <c r="AZ513" s="80"/>
    </row>
    <row r="514" spans="52:52" s="79" customFormat="1" ht="16.5" customHeight="1">
      <c r="AZ514" s="80"/>
    </row>
    <row r="515" spans="52:52" s="79" customFormat="1" ht="16.5" customHeight="1">
      <c r="AZ515" s="80"/>
    </row>
    <row r="516" spans="52:52" s="79" customFormat="1" ht="16.5" customHeight="1">
      <c r="AZ516" s="80"/>
    </row>
    <row r="517" spans="52:52" s="79" customFormat="1" ht="16.5" customHeight="1">
      <c r="AZ517" s="80"/>
    </row>
    <row r="518" spans="52:52" s="79" customFormat="1" ht="16.5" customHeight="1">
      <c r="AZ518" s="80"/>
    </row>
    <row r="519" spans="52:52" s="79" customFormat="1" ht="16.5" customHeight="1">
      <c r="AZ519" s="80"/>
    </row>
    <row r="520" spans="52:52" s="79" customFormat="1" ht="16.5" customHeight="1">
      <c r="AZ520" s="80"/>
    </row>
    <row r="521" spans="52:52" s="79" customFormat="1" ht="16.5" customHeight="1">
      <c r="AZ521" s="80"/>
    </row>
    <row r="522" spans="52:52" s="79" customFormat="1" ht="16.5" customHeight="1">
      <c r="AZ522" s="80"/>
    </row>
    <row r="523" spans="52:52" s="79" customFormat="1" ht="16.5" customHeight="1">
      <c r="AZ523" s="80"/>
    </row>
    <row r="524" spans="52:52" s="79" customFormat="1" ht="16.5" customHeight="1">
      <c r="AZ524" s="80"/>
    </row>
    <row r="525" spans="52:52" s="79" customFormat="1" ht="16.5" customHeight="1">
      <c r="AZ525" s="80"/>
    </row>
    <row r="526" spans="52:52" s="79" customFormat="1" ht="16.5" customHeight="1">
      <c r="AZ526" s="80"/>
    </row>
    <row r="527" spans="52:52" s="79" customFormat="1" ht="16.5" customHeight="1">
      <c r="AZ527" s="80"/>
    </row>
    <row r="528" spans="52:52" s="79" customFormat="1" ht="16.5" customHeight="1">
      <c r="AZ528" s="80"/>
    </row>
    <row r="529" spans="52:52" s="79" customFormat="1" ht="16.5" customHeight="1">
      <c r="AZ529" s="80"/>
    </row>
    <row r="530" spans="52:52" s="79" customFormat="1" ht="16.5" customHeight="1">
      <c r="AZ530" s="80"/>
    </row>
    <row r="531" spans="52:52" s="79" customFormat="1" ht="16.5" customHeight="1">
      <c r="AZ531" s="80"/>
    </row>
    <row r="532" spans="52:52" s="79" customFormat="1" ht="16.5" customHeight="1">
      <c r="AZ532" s="80"/>
    </row>
    <row r="533" spans="52:52" s="79" customFormat="1" ht="16.5" customHeight="1">
      <c r="AZ533" s="80"/>
    </row>
    <row r="534" spans="52:52" s="79" customFormat="1" ht="16.5" customHeight="1">
      <c r="AZ534" s="80"/>
    </row>
    <row r="535" spans="52:52" s="79" customFormat="1" ht="16.5" customHeight="1">
      <c r="AZ535" s="80"/>
    </row>
    <row r="536" spans="52:52" s="79" customFormat="1" ht="16.5" customHeight="1">
      <c r="AZ536" s="80"/>
    </row>
    <row r="537" spans="52:52" s="79" customFormat="1" ht="16.5" customHeight="1">
      <c r="AZ537" s="80"/>
    </row>
    <row r="538" spans="52:52" s="79" customFormat="1" ht="16.5" customHeight="1">
      <c r="AZ538" s="80"/>
    </row>
    <row r="539" spans="52:52" s="79" customFormat="1" ht="16.5" customHeight="1">
      <c r="AZ539" s="80"/>
    </row>
    <row r="540" spans="52:52" s="79" customFormat="1" ht="16.5" customHeight="1">
      <c r="AZ540" s="80"/>
    </row>
    <row r="541" spans="52:52" s="79" customFormat="1" ht="16.5" customHeight="1">
      <c r="AZ541" s="80"/>
    </row>
    <row r="542" spans="52:52" s="79" customFormat="1" ht="16.5" customHeight="1">
      <c r="AZ542" s="80"/>
    </row>
    <row r="543" spans="52:52" s="79" customFormat="1" ht="16.5" customHeight="1">
      <c r="AZ543" s="80"/>
    </row>
    <row r="544" spans="52:52" s="79" customFormat="1" ht="16.5" customHeight="1">
      <c r="AZ544" s="80"/>
    </row>
    <row r="545" spans="52:52" s="79" customFormat="1" ht="16.5" customHeight="1">
      <c r="AZ545" s="80"/>
    </row>
    <row r="546" spans="52:52" s="79" customFormat="1" ht="16.5" customHeight="1">
      <c r="AZ546" s="80"/>
    </row>
    <row r="547" spans="52:52" s="79" customFormat="1" ht="16.5" customHeight="1">
      <c r="AZ547" s="80"/>
    </row>
    <row r="548" spans="52:52" s="79" customFormat="1" ht="16.5" customHeight="1">
      <c r="AZ548" s="80"/>
    </row>
    <row r="549" spans="52:52" s="79" customFormat="1" ht="16.5" customHeight="1">
      <c r="AZ549" s="80"/>
    </row>
    <row r="550" spans="52:52" s="79" customFormat="1" ht="16.5" customHeight="1">
      <c r="AZ550" s="80"/>
    </row>
    <row r="551" spans="52:52" s="79" customFormat="1" ht="16.5" customHeight="1">
      <c r="AZ551" s="80"/>
    </row>
    <row r="552" spans="52:52" s="79" customFormat="1" ht="16.5" customHeight="1">
      <c r="AZ552" s="80"/>
    </row>
    <row r="553" spans="52:52" s="79" customFormat="1" ht="16.5" customHeight="1">
      <c r="AZ553" s="80"/>
    </row>
    <row r="554" spans="52:52" s="79" customFormat="1" ht="16.5" customHeight="1">
      <c r="AZ554" s="80"/>
    </row>
    <row r="555" spans="52:52" s="79" customFormat="1" ht="16.5" customHeight="1">
      <c r="AZ555" s="80"/>
    </row>
    <row r="556" spans="52:52" s="79" customFormat="1" ht="16.5" customHeight="1">
      <c r="AZ556" s="80"/>
    </row>
    <row r="557" spans="52:52" s="79" customFormat="1" ht="16.5" customHeight="1">
      <c r="AZ557" s="80"/>
    </row>
    <row r="558" spans="52:52" s="79" customFormat="1" ht="16.5" customHeight="1">
      <c r="AZ558" s="80"/>
    </row>
    <row r="559" spans="52:52" s="79" customFormat="1" ht="16.5" customHeight="1">
      <c r="AZ559" s="80"/>
    </row>
    <row r="560" spans="52:52" s="79" customFormat="1" ht="16.5" customHeight="1">
      <c r="AZ560" s="80"/>
    </row>
    <row r="561" spans="52:52" s="79" customFormat="1" ht="16.5" customHeight="1">
      <c r="AZ561" s="80"/>
    </row>
    <row r="562" spans="52:52" s="79" customFormat="1" ht="16.5" customHeight="1">
      <c r="AZ562" s="80"/>
    </row>
    <row r="563" spans="52:52" s="79" customFormat="1" ht="16.5" customHeight="1">
      <c r="AZ563" s="80"/>
    </row>
    <row r="564" spans="52:52" s="79" customFormat="1" ht="16.5" customHeight="1">
      <c r="AZ564" s="80"/>
    </row>
    <row r="565" spans="52:52" s="79" customFormat="1" ht="16.5" customHeight="1">
      <c r="AZ565" s="80"/>
    </row>
    <row r="566" spans="52:52" s="79" customFormat="1" ht="16.5" customHeight="1">
      <c r="AZ566" s="80"/>
    </row>
    <row r="567" spans="52:52" s="79" customFormat="1" ht="16.5" customHeight="1">
      <c r="AZ567" s="80"/>
    </row>
    <row r="568" spans="52:52" s="79" customFormat="1" ht="16.5" customHeight="1">
      <c r="AZ568" s="80"/>
    </row>
    <row r="569" spans="52:52" s="79" customFormat="1" ht="16.5" customHeight="1">
      <c r="AZ569" s="80"/>
    </row>
    <row r="570" spans="52:52" s="79" customFormat="1" ht="16.5" customHeight="1">
      <c r="AZ570" s="80"/>
    </row>
    <row r="571" spans="52:52" s="79" customFormat="1" ht="16.5" customHeight="1">
      <c r="AZ571" s="80"/>
    </row>
    <row r="572" spans="52:52" s="79" customFormat="1" ht="16.5" customHeight="1">
      <c r="AZ572" s="80"/>
    </row>
    <row r="573" spans="52:52" s="79" customFormat="1" ht="16.5" customHeight="1">
      <c r="AZ573" s="80"/>
    </row>
    <row r="574" spans="52:52" s="79" customFormat="1" ht="16.5" customHeight="1">
      <c r="AZ574" s="80"/>
    </row>
    <row r="575" spans="52:52" s="79" customFormat="1" ht="16.5" customHeight="1">
      <c r="AZ575" s="80"/>
    </row>
    <row r="576" spans="52:52" s="79" customFormat="1" ht="16.5" customHeight="1">
      <c r="AZ576" s="80"/>
    </row>
    <row r="577" spans="52:52" s="79" customFormat="1" ht="16.5" customHeight="1">
      <c r="AZ577" s="80"/>
    </row>
    <row r="578" spans="52:52" s="79" customFormat="1" ht="16.5" customHeight="1">
      <c r="AZ578" s="80"/>
    </row>
    <row r="579" spans="52:52" s="79" customFormat="1" ht="16.5" customHeight="1">
      <c r="AZ579" s="80"/>
    </row>
    <row r="580" spans="52:52" s="79" customFormat="1" ht="16.5" customHeight="1">
      <c r="AZ580" s="80"/>
    </row>
    <row r="581" spans="52:52" s="79" customFormat="1" ht="16.5" customHeight="1">
      <c r="AZ581" s="80"/>
    </row>
    <row r="582" spans="52:52" s="79" customFormat="1" ht="16.5" customHeight="1">
      <c r="AZ582" s="80"/>
    </row>
    <row r="583" spans="52:52" s="79" customFormat="1" ht="16.5" customHeight="1">
      <c r="AZ583" s="80"/>
    </row>
    <row r="584" spans="52:52" s="79" customFormat="1" ht="16.5" customHeight="1">
      <c r="AZ584" s="80"/>
    </row>
    <row r="585" spans="52:52" s="79" customFormat="1" ht="16.5" customHeight="1">
      <c r="AZ585" s="80"/>
    </row>
    <row r="586" spans="52:52" s="79" customFormat="1" ht="16.5" customHeight="1">
      <c r="AZ586" s="80"/>
    </row>
    <row r="587" spans="52:52" s="79" customFormat="1" ht="16.5" customHeight="1">
      <c r="AZ587" s="80"/>
    </row>
    <row r="588" spans="52:52" s="79" customFormat="1" ht="16.5" customHeight="1">
      <c r="AZ588" s="80"/>
    </row>
    <row r="589" spans="52:52" s="79" customFormat="1" ht="16.5" customHeight="1">
      <c r="AZ589" s="80"/>
    </row>
    <row r="590" spans="52:52" s="79" customFormat="1" ht="16.5" customHeight="1">
      <c r="AZ590" s="80"/>
    </row>
    <row r="591" spans="52:52" s="79" customFormat="1" ht="16.5" customHeight="1">
      <c r="AZ591" s="80"/>
    </row>
    <row r="592" spans="52:52" s="79" customFormat="1" ht="16.5" customHeight="1">
      <c r="AZ592" s="80"/>
    </row>
    <row r="593" spans="52:52" s="79" customFormat="1" ht="16.5" customHeight="1">
      <c r="AZ593" s="80"/>
    </row>
    <row r="594" spans="52:52" s="79" customFormat="1" ht="16.5" customHeight="1">
      <c r="AZ594" s="80"/>
    </row>
    <row r="595" spans="52:52" s="79" customFormat="1" ht="16.5" customHeight="1">
      <c r="AZ595" s="80"/>
    </row>
    <row r="596" spans="52:52" s="79" customFormat="1" ht="16.5" customHeight="1">
      <c r="AZ596" s="80"/>
    </row>
    <row r="597" spans="52:52" s="79" customFormat="1" ht="16.5" customHeight="1">
      <c r="AZ597" s="80"/>
    </row>
    <row r="598" spans="52:52" s="79" customFormat="1" ht="16.5" customHeight="1">
      <c r="AZ598" s="80"/>
    </row>
    <row r="599" spans="52:52" s="79" customFormat="1" ht="16.5" customHeight="1">
      <c r="AZ599" s="80"/>
    </row>
    <row r="600" spans="52:52" s="79" customFormat="1" ht="16.5" customHeight="1">
      <c r="AZ600" s="80"/>
    </row>
    <row r="601" spans="52:52" s="79" customFormat="1" ht="16.5" customHeight="1">
      <c r="AZ601" s="80"/>
    </row>
    <row r="602" spans="52:52" s="79" customFormat="1" ht="16.5" customHeight="1">
      <c r="AZ602" s="80"/>
    </row>
    <row r="603" spans="52:52" s="79" customFormat="1" ht="16.5" customHeight="1">
      <c r="AZ603" s="80"/>
    </row>
    <row r="604" spans="52:52" s="79" customFormat="1" ht="16.5" customHeight="1">
      <c r="AZ604" s="80"/>
    </row>
    <row r="605" spans="52:52" s="79" customFormat="1" ht="16.5" customHeight="1">
      <c r="AZ605" s="80"/>
    </row>
    <row r="606" spans="52:52" s="79" customFormat="1" ht="16.5" customHeight="1">
      <c r="AZ606" s="80"/>
    </row>
    <row r="607" spans="52:52" s="79" customFormat="1" ht="16.5" customHeight="1">
      <c r="AZ607" s="80"/>
    </row>
    <row r="608" spans="52:52" s="79" customFormat="1" ht="16.5" customHeight="1">
      <c r="AZ608" s="80"/>
    </row>
    <row r="609" spans="52:52" s="79" customFormat="1" ht="16.5" customHeight="1">
      <c r="AZ609" s="80"/>
    </row>
    <row r="610" spans="52:52" s="79" customFormat="1" ht="16.5" customHeight="1">
      <c r="AZ610" s="80"/>
    </row>
    <row r="611" spans="52:52" s="79" customFormat="1" ht="16.5" customHeight="1">
      <c r="AZ611" s="80"/>
    </row>
    <row r="612" spans="52:52" s="79" customFormat="1" ht="16.5" customHeight="1">
      <c r="AZ612" s="80"/>
    </row>
    <row r="613" spans="52:52" s="79" customFormat="1" ht="16.5" customHeight="1">
      <c r="AZ613" s="80"/>
    </row>
    <row r="614" spans="52:52" s="79" customFormat="1" ht="16.5" customHeight="1">
      <c r="AZ614" s="80"/>
    </row>
    <row r="615" spans="52:52" s="79" customFormat="1" ht="16.5" customHeight="1">
      <c r="AZ615" s="80"/>
    </row>
    <row r="616" spans="52:52" s="79" customFormat="1" ht="16.5" customHeight="1">
      <c r="AZ616" s="80"/>
    </row>
    <row r="617" spans="52:52" s="79" customFormat="1" ht="16.5" customHeight="1">
      <c r="AZ617" s="80"/>
    </row>
    <row r="618" spans="52:52" s="79" customFormat="1" ht="16.5" customHeight="1">
      <c r="AZ618" s="80"/>
    </row>
    <row r="619" spans="52:52" s="79" customFormat="1" ht="16.5" customHeight="1">
      <c r="AZ619" s="80"/>
    </row>
    <row r="620" spans="52:52" s="79" customFormat="1" ht="16.5" customHeight="1">
      <c r="AZ620" s="80"/>
    </row>
    <row r="621" spans="52:52" s="79" customFormat="1" ht="16.5" customHeight="1">
      <c r="AZ621" s="80"/>
    </row>
    <row r="622" spans="52:52" s="79" customFormat="1" ht="16.5" customHeight="1">
      <c r="AZ622" s="80"/>
    </row>
    <row r="623" spans="52:52" s="79" customFormat="1" ht="16.5" customHeight="1">
      <c r="AZ623" s="80"/>
    </row>
    <row r="624" spans="52:52" s="79" customFormat="1" ht="16.5" customHeight="1">
      <c r="AZ624" s="80"/>
    </row>
    <row r="625" spans="52:52" s="79" customFormat="1" ht="16.5" customHeight="1">
      <c r="AZ625" s="80"/>
    </row>
    <row r="626" spans="52:52" s="79" customFormat="1" ht="16.5" customHeight="1">
      <c r="AZ626" s="80"/>
    </row>
    <row r="627" spans="52:52" s="79" customFormat="1" ht="16.5" customHeight="1">
      <c r="AZ627" s="80"/>
    </row>
    <row r="628" spans="52:52" s="79" customFormat="1" ht="16.5" customHeight="1">
      <c r="AZ628" s="80"/>
    </row>
    <row r="629" spans="52:52" s="79" customFormat="1" ht="16.5" customHeight="1">
      <c r="AZ629" s="80"/>
    </row>
    <row r="630" spans="52:52" s="79" customFormat="1" ht="16.5" customHeight="1">
      <c r="AZ630" s="80"/>
    </row>
    <row r="631" spans="52:52" s="79" customFormat="1" ht="16.5" customHeight="1">
      <c r="AZ631" s="80"/>
    </row>
    <row r="632" spans="52:52" s="79" customFormat="1" ht="16.5" customHeight="1">
      <c r="AZ632" s="80"/>
    </row>
    <row r="633" spans="52:52" s="79" customFormat="1" ht="16.5" customHeight="1">
      <c r="AZ633" s="80"/>
    </row>
    <row r="634" spans="52:52" s="79" customFormat="1" ht="16.5" customHeight="1">
      <c r="AZ634" s="80"/>
    </row>
    <row r="635" spans="52:52" s="79" customFormat="1" ht="16.5" customHeight="1">
      <c r="AZ635" s="80"/>
    </row>
    <row r="636" spans="52:52" s="79" customFormat="1" ht="16.5" customHeight="1">
      <c r="AZ636" s="80"/>
    </row>
    <row r="637" spans="52:52" s="79" customFormat="1" ht="16.5" customHeight="1">
      <c r="AZ637" s="80"/>
    </row>
    <row r="638" spans="52:52" s="79" customFormat="1" ht="16.5" customHeight="1">
      <c r="AZ638" s="80"/>
    </row>
    <row r="639" spans="52:52" s="79" customFormat="1" ht="16.5" customHeight="1">
      <c r="AZ639" s="80"/>
    </row>
    <row r="640" spans="52:52" s="79" customFormat="1" ht="16.5" customHeight="1">
      <c r="AZ640" s="80"/>
    </row>
    <row r="641" spans="52:52" s="79" customFormat="1" ht="16.5" customHeight="1">
      <c r="AZ641" s="80"/>
    </row>
    <row r="642" spans="52:52" s="79" customFormat="1" ht="16.5" customHeight="1">
      <c r="AZ642" s="80"/>
    </row>
    <row r="643" spans="52:52" s="79" customFormat="1" ht="16.5" customHeight="1">
      <c r="AZ643" s="80"/>
    </row>
    <row r="644" spans="52:52" s="79" customFormat="1" ht="16.5" customHeight="1">
      <c r="AZ644" s="80"/>
    </row>
    <row r="645" spans="52:52" s="79" customFormat="1" ht="16.5" customHeight="1">
      <c r="AZ645" s="80"/>
    </row>
    <row r="646" spans="52:52" s="79" customFormat="1" ht="16.5" customHeight="1">
      <c r="AZ646" s="80"/>
    </row>
    <row r="647" spans="52:52" s="79" customFormat="1" ht="16.5" customHeight="1">
      <c r="AZ647" s="80"/>
    </row>
    <row r="648" spans="52:52" s="79" customFormat="1" ht="16.5" customHeight="1">
      <c r="AZ648" s="80"/>
    </row>
    <row r="649" spans="52:52" s="79" customFormat="1" ht="16.5" customHeight="1">
      <c r="AZ649" s="80"/>
    </row>
    <row r="650" spans="52:52" s="79" customFormat="1" ht="16.5" customHeight="1">
      <c r="AZ650" s="80"/>
    </row>
    <row r="651" spans="52:52" s="79" customFormat="1" ht="16.5" customHeight="1">
      <c r="AZ651" s="80"/>
    </row>
    <row r="652" spans="52:52" s="79" customFormat="1" ht="16.5" customHeight="1">
      <c r="AZ652" s="80"/>
    </row>
    <row r="653" spans="52:52" s="79" customFormat="1" ht="16.5" customHeight="1">
      <c r="AZ653" s="80"/>
    </row>
    <row r="654" spans="52:52" s="79" customFormat="1" ht="16.5" customHeight="1">
      <c r="AZ654" s="80"/>
    </row>
    <row r="655" spans="52:52" s="79" customFormat="1" ht="16.5" customHeight="1">
      <c r="AZ655" s="80"/>
    </row>
    <row r="656" spans="52:52" s="79" customFormat="1" ht="16.5" customHeight="1">
      <c r="AZ656" s="80"/>
    </row>
    <row r="657" spans="52:52" s="79" customFormat="1" ht="16.5" customHeight="1">
      <c r="AZ657" s="80"/>
    </row>
    <row r="658" spans="52:52" s="79" customFormat="1" ht="16.5" customHeight="1">
      <c r="AZ658" s="80"/>
    </row>
    <row r="659" spans="52:52" s="79" customFormat="1" ht="16.5" customHeight="1">
      <c r="AZ659" s="80"/>
    </row>
    <row r="660" spans="52:52" s="79" customFormat="1" ht="16.5" customHeight="1">
      <c r="AZ660" s="80"/>
    </row>
    <row r="661" spans="52:52" s="79" customFormat="1" ht="16.5" customHeight="1">
      <c r="AZ661" s="80"/>
    </row>
    <row r="662" spans="52:52" s="79" customFormat="1" ht="16.5" customHeight="1">
      <c r="AZ662" s="80"/>
    </row>
    <row r="663" spans="52:52" s="79" customFormat="1" ht="16.5" customHeight="1">
      <c r="AZ663" s="80"/>
    </row>
    <row r="664" spans="52:52" s="79" customFormat="1" ht="16.5" customHeight="1">
      <c r="AZ664" s="80"/>
    </row>
    <row r="665" spans="52:52" s="79" customFormat="1" ht="16.5" customHeight="1">
      <c r="AZ665" s="80"/>
    </row>
    <row r="666" spans="52:52" s="79" customFormat="1" ht="16.5" customHeight="1">
      <c r="AZ666" s="80"/>
    </row>
    <row r="667" spans="52:52" s="79" customFormat="1" ht="16.5" customHeight="1">
      <c r="AZ667" s="80"/>
    </row>
    <row r="668" spans="52:52" s="79" customFormat="1" ht="16.5" customHeight="1">
      <c r="AZ668" s="80"/>
    </row>
    <row r="669" spans="52:52" s="79" customFormat="1" ht="16.5" customHeight="1">
      <c r="AZ669" s="80"/>
    </row>
    <row r="670" spans="52:52" s="79" customFormat="1" ht="16.5" customHeight="1">
      <c r="AZ670" s="80"/>
    </row>
    <row r="671" spans="52:52" s="79" customFormat="1" ht="16.5" customHeight="1">
      <c r="AZ671" s="80"/>
    </row>
    <row r="672" spans="52:52" s="79" customFormat="1" ht="16.5" customHeight="1">
      <c r="AZ672" s="80"/>
    </row>
    <row r="673" spans="52:52" s="79" customFormat="1" ht="16.5" customHeight="1">
      <c r="AZ673" s="80"/>
    </row>
    <row r="674" spans="52:52" s="79" customFormat="1" ht="16.5" customHeight="1">
      <c r="AZ674" s="80"/>
    </row>
    <row r="675" spans="52:52" s="79" customFormat="1" ht="16.5" customHeight="1">
      <c r="AZ675" s="80"/>
    </row>
    <row r="676" spans="52:52" s="79" customFormat="1" ht="16.5" customHeight="1">
      <c r="AZ676" s="80"/>
    </row>
    <row r="677" spans="52:52" s="79" customFormat="1" ht="16.5" customHeight="1">
      <c r="AZ677" s="80"/>
    </row>
    <row r="678" spans="52:52" s="79" customFormat="1" ht="16.5" customHeight="1">
      <c r="AZ678" s="80"/>
    </row>
    <row r="679" spans="52:52" s="79" customFormat="1" ht="16.5" customHeight="1">
      <c r="AZ679" s="80"/>
    </row>
    <row r="680" spans="52:52" s="79" customFormat="1" ht="16.5" customHeight="1">
      <c r="AZ680" s="80"/>
    </row>
    <row r="681" spans="52:52" s="79" customFormat="1" ht="16.5" customHeight="1">
      <c r="AZ681" s="80"/>
    </row>
    <row r="682" spans="52:52" s="79" customFormat="1" ht="16.5" customHeight="1">
      <c r="AZ682" s="80"/>
    </row>
    <row r="683" spans="52:52" s="79" customFormat="1" ht="16.5" customHeight="1">
      <c r="AZ683" s="80"/>
    </row>
    <row r="684" spans="52:52" s="79" customFormat="1" ht="16.5" customHeight="1">
      <c r="AZ684" s="80"/>
    </row>
    <row r="685" spans="52:52" s="79" customFormat="1" ht="16.5" customHeight="1">
      <c r="AZ685" s="80"/>
    </row>
    <row r="686" spans="52:52" s="79" customFormat="1" ht="16.5" customHeight="1">
      <c r="AZ686" s="80"/>
    </row>
    <row r="687" spans="52:52" s="79" customFormat="1" ht="16.5" customHeight="1">
      <c r="AZ687" s="80"/>
    </row>
    <row r="688" spans="52:52" s="79" customFormat="1" ht="16.5" customHeight="1">
      <c r="AZ688" s="80"/>
    </row>
    <row r="689" spans="52:52" s="79" customFormat="1" ht="16.5" customHeight="1">
      <c r="AZ689" s="80"/>
    </row>
    <row r="690" spans="52:52" s="79" customFormat="1" ht="16.5" customHeight="1">
      <c r="AZ690" s="80"/>
    </row>
    <row r="691" spans="52:52" s="79" customFormat="1" ht="16.5" customHeight="1">
      <c r="AZ691" s="80"/>
    </row>
    <row r="692" spans="52:52" s="79" customFormat="1" ht="16.5" customHeight="1">
      <c r="AZ692" s="80"/>
    </row>
    <row r="693" spans="52:52" s="79" customFormat="1" ht="16.5" customHeight="1">
      <c r="AZ693" s="80"/>
    </row>
    <row r="694" spans="52:52" s="79" customFormat="1" ht="16.5" customHeight="1">
      <c r="AZ694" s="80"/>
    </row>
    <row r="695" spans="52:52" s="79" customFormat="1" ht="16.5" customHeight="1">
      <c r="AZ695" s="80"/>
    </row>
    <row r="696" spans="52:52" s="79" customFormat="1" ht="16.5" customHeight="1">
      <c r="AZ696" s="80"/>
    </row>
    <row r="697" spans="52:52" s="79" customFormat="1" ht="16.5" customHeight="1">
      <c r="AZ697" s="80"/>
    </row>
    <row r="698" spans="52:52" s="79" customFormat="1" ht="16.5" customHeight="1">
      <c r="AZ698" s="80"/>
    </row>
    <row r="699" spans="52:52" s="79" customFormat="1" ht="16.5" customHeight="1">
      <c r="AZ699" s="80"/>
    </row>
    <row r="700" spans="52:52" s="79" customFormat="1" ht="16.5" customHeight="1">
      <c r="AZ700" s="80"/>
    </row>
    <row r="701" spans="52:52" s="79" customFormat="1" ht="16.5" customHeight="1">
      <c r="AZ701" s="80"/>
    </row>
    <row r="702" spans="52:52" s="79" customFormat="1" ht="16.5" customHeight="1">
      <c r="AZ702" s="80"/>
    </row>
    <row r="703" spans="52:52" s="79" customFormat="1" ht="16.5" customHeight="1">
      <c r="AZ703" s="80"/>
    </row>
    <row r="704" spans="52:52" s="79" customFormat="1" ht="16.5" customHeight="1">
      <c r="AZ704" s="80"/>
    </row>
    <row r="705" spans="52:52" s="79" customFormat="1" ht="16.5" customHeight="1">
      <c r="AZ705" s="80"/>
    </row>
    <row r="706" spans="52:52" s="79" customFormat="1" ht="16.5" customHeight="1">
      <c r="AZ706" s="80"/>
    </row>
    <row r="707" spans="52:52" s="79" customFormat="1" ht="16.5" customHeight="1">
      <c r="AZ707" s="80"/>
    </row>
    <row r="708" spans="52:52" s="79" customFormat="1" ht="16.5" customHeight="1">
      <c r="AZ708" s="80"/>
    </row>
    <row r="709" spans="52:52" s="79" customFormat="1" ht="16.5" customHeight="1">
      <c r="AZ709" s="80"/>
    </row>
    <row r="710" spans="52:52" s="79" customFormat="1" ht="16.5" customHeight="1">
      <c r="AZ710" s="80"/>
    </row>
    <row r="711" spans="52:52" s="79" customFormat="1" ht="16.5" customHeight="1">
      <c r="AZ711" s="80"/>
    </row>
    <row r="712" spans="52:52" s="79" customFormat="1" ht="16.5" customHeight="1">
      <c r="AZ712" s="80"/>
    </row>
    <row r="713" spans="52:52" s="79" customFormat="1" ht="16.5" customHeight="1">
      <c r="AZ713" s="80"/>
    </row>
    <row r="714" spans="52:52" s="79" customFormat="1" ht="16.5" customHeight="1">
      <c r="AZ714" s="80"/>
    </row>
    <row r="715" spans="52:52" s="79" customFormat="1" ht="16.5" customHeight="1">
      <c r="AZ715" s="80"/>
    </row>
    <row r="716" spans="52:52" s="79" customFormat="1" ht="16.5" customHeight="1">
      <c r="AZ716" s="80"/>
    </row>
    <row r="717" spans="52:52" s="79" customFormat="1" ht="16.5" customHeight="1">
      <c r="AZ717" s="80"/>
    </row>
    <row r="718" spans="52:52" s="79" customFormat="1" ht="16.5" customHeight="1">
      <c r="AZ718" s="80"/>
    </row>
    <row r="719" spans="52:52" s="79" customFormat="1" ht="16.5" customHeight="1">
      <c r="AZ719" s="80"/>
    </row>
    <row r="720" spans="52:52" s="79" customFormat="1" ht="16.5" customHeight="1">
      <c r="AZ720" s="80"/>
    </row>
    <row r="721" spans="52:52" s="79" customFormat="1" ht="16.5" customHeight="1">
      <c r="AZ721" s="80"/>
    </row>
    <row r="722" spans="52:52" s="79" customFormat="1" ht="16.5" customHeight="1">
      <c r="AZ722" s="80"/>
    </row>
    <row r="723" spans="52:52" s="79" customFormat="1" ht="16.5" customHeight="1">
      <c r="AZ723" s="80"/>
    </row>
    <row r="724" spans="52:52" s="79" customFormat="1" ht="16.5" customHeight="1">
      <c r="AZ724" s="80"/>
    </row>
    <row r="725" spans="52:52" s="79" customFormat="1" ht="16.5" customHeight="1">
      <c r="AZ725" s="80"/>
    </row>
    <row r="726" spans="52:52" s="79" customFormat="1" ht="16.5" customHeight="1">
      <c r="AZ726" s="80"/>
    </row>
    <row r="727" spans="52:52" s="79" customFormat="1" ht="16.5" customHeight="1">
      <c r="AZ727" s="80"/>
    </row>
    <row r="728" spans="52:52" s="79" customFormat="1" ht="16.5" customHeight="1">
      <c r="AZ728" s="80"/>
    </row>
    <row r="729" spans="52:52" s="79" customFormat="1" ht="16.5" customHeight="1">
      <c r="AZ729" s="80"/>
    </row>
    <row r="730" spans="52:52" s="79" customFormat="1" ht="16.5" customHeight="1">
      <c r="AZ730" s="80"/>
    </row>
    <row r="731" spans="52:52" s="79" customFormat="1" ht="16.5" customHeight="1">
      <c r="AZ731" s="80"/>
    </row>
    <row r="732" spans="52:52" s="79" customFormat="1" ht="16.5" customHeight="1">
      <c r="AZ732" s="80"/>
    </row>
    <row r="733" spans="52:52" s="79" customFormat="1" ht="16.5" customHeight="1">
      <c r="AZ733" s="80"/>
    </row>
    <row r="734" spans="52:52" s="79" customFormat="1" ht="16.5" customHeight="1">
      <c r="AZ734" s="80"/>
    </row>
    <row r="735" spans="52:52" s="79" customFormat="1" ht="16.5" customHeight="1">
      <c r="AZ735" s="80"/>
    </row>
    <row r="736" spans="52:52" s="79" customFormat="1" ht="16.5" customHeight="1">
      <c r="AZ736" s="80"/>
    </row>
    <row r="737" spans="52:52" s="79" customFormat="1" ht="16.5" customHeight="1">
      <c r="AZ737" s="80"/>
    </row>
    <row r="738" spans="52:52" s="79" customFormat="1" ht="16.5" customHeight="1">
      <c r="AZ738" s="80"/>
    </row>
    <row r="739" spans="52:52" s="79" customFormat="1" ht="16.5" customHeight="1">
      <c r="AZ739" s="80"/>
    </row>
    <row r="740" spans="52:52" s="79" customFormat="1" ht="16.5" customHeight="1">
      <c r="AZ740" s="80"/>
    </row>
    <row r="741" spans="52:52" s="79" customFormat="1" ht="16.5" customHeight="1">
      <c r="AZ741" s="80"/>
    </row>
    <row r="742" spans="52:52" s="79" customFormat="1" ht="16.5" customHeight="1">
      <c r="AZ742" s="80"/>
    </row>
    <row r="743" spans="52:52" s="79" customFormat="1" ht="16.5" customHeight="1">
      <c r="AZ743" s="80"/>
    </row>
    <row r="744" spans="52:52" s="79" customFormat="1" ht="16.5" customHeight="1">
      <c r="AZ744" s="80"/>
    </row>
    <row r="745" spans="52:52" s="79" customFormat="1" ht="16.5" customHeight="1">
      <c r="AZ745" s="80"/>
    </row>
    <row r="746" spans="52:52" s="79" customFormat="1" ht="16.5" customHeight="1">
      <c r="AZ746" s="80"/>
    </row>
    <row r="747" spans="52:52" s="79" customFormat="1" ht="16.5" customHeight="1">
      <c r="AZ747" s="80"/>
    </row>
    <row r="748" spans="52:52" s="79" customFormat="1" ht="16.5" customHeight="1">
      <c r="AZ748" s="80"/>
    </row>
    <row r="749" spans="52:52" s="79" customFormat="1" ht="16.5" customHeight="1">
      <c r="AZ749" s="80"/>
    </row>
    <row r="750" spans="52:52" s="79" customFormat="1" ht="16.5" customHeight="1">
      <c r="AZ750" s="80"/>
    </row>
    <row r="751" spans="52:52" s="79" customFormat="1" ht="16.5" customHeight="1">
      <c r="AZ751" s="80"/>
    </row>
    <row r="752" spans="52:52" s="79" customFormat="1" ht="16.5" customHeight="1">
      <c r="AZ752" s="80"/>
    </row>
    <row r="753" spans="52:52" s="79" customFormat="1" ht="16.5" customHeight="1">
      <c r="AZ753" s="80"/>
    </row>
    <row r="754" spans="52:52" s="79" customFormat="1" ht="16.5" customHeight="1">
      <c r="AZ754" s="80"/>
    </row>
    <row r="755" spans="52:52" s="79" customFormat="1" ht="16.5" customHeight="1">
      <c r="AZ755" s="80"/>
    </row>
    <row r="756" spans="52:52" s="79" customFormat="1" ht="16.5" customHeight="1">
      <c r="AZ756" s="80"/>
    </row>
    <row r="757" spans="52:52" s="79" customFormat="1" ht="16.5" customHeight="1">
      <c r="AZ757" s="80"/>
    </row>
    <row r="758" spans="52:52" s="79" customFormat="1" ht="16.5" customHeight="1">
      <c r="AZ758" s="80"/>
    </row>
    <row r="759" spans="52:52" s="79" customFormat="1" ht="16.5" customHeight="1">
      <c r="AZ759" s="80"/>
    </row>
    <row r="760" spans="52:52" s="79" customFormat="1" ht="16.5" customHeight="1">
      <c r="AZ760" s="80"/>
    </row>
    <row r="761" spans="52:52" s="79" customFormat="1" ht="16.5" customHeight="1">
      <c r="AZ761" s="80"/>
    </row>
    <row r="762" spans="52:52" s="79" customFormat="1" ht="16.5" customHeight="1">
      <c r="AZ762" s="80"/>
    </row>
    <row r="763" spans="52:52" s="79" customFormat="1" ht="16.5" customHeight="1">
      <c r="AZ763" s="80"/>
    </row>
    <row r="764" spans="52:52" s="79" customFormat="1" ht="16.5" customHeight="1">
      <c r="AZ764" s="80"/>
    </row>
    <row r="765" spans="52:52" s="79" customFormat="1" ht="16.5" customHeight="1">
      <c r="AZ765" s="80"/>
    </row>
    <row r="766" spans="52:52" s="79" customFormat="1" ht="16.5" customHeight="1">
      <c r="AZ766" s="80"/>
    </row>
    <row r="767" spans="52:52" s="79" customFormat="1" ht="16.5" customHeight="1">
      <c r="AZ767" s="80"/>
    </row>
    <row r="768" spans="52:52" s="79" customFormat="1" ht="16.5" customHeight="1">
      <c r="AZ768" s="80"/>
    </row>
    <row r="769" spans="52:52" s="79" customFormat="1" ht="16.5" customHeight="1">
      <c r="AZ769" s="80"/>
    </row>
    <row r="770" spans="52:52" s="79" customFormat="1" ht="16.5" customHeight="1">
      <c r="AZ770" s="80"/>
    </row>
    <row r="771" spans="52:52" s="79" customFormat="1" ht="16.5" customHeight="1">
      <c r="AZ771" s="80"/>
    </row>
    <row r="772" spans="52:52" s="79" customFormat="1" ht="16.5" customHeight="1">
      <c r="AZ772" s="80"/>
    </row>
    <row r="773" spans="52:52" s="79" customFormat="1" ht="16.5" customHeight="1">
      <c r="AZ773" s="80"/>
    </row>
    <row r="774" spans="52:52" s="79" customFormat="1" ht="16.5" customHeight="1">
      <c r="AZ774" s="80"/>
    </row>
    <row r="775" spans="52:52" s="79" customFormat="1" ht="16.5" customHeight="1">
      <c r="AZ775" s="80"/>
    </row>
    <row r="776" spans="52:52" s="79" customFormat="1" ht="16.5" customHeight="1">
      <c r="AZ776" s="80"/>
    </row>
    <row r="777" spans="52:52" s="79" customFormat="1" ht="16.5" customHeight="1">
      <c r="AZ777" s="80"/>
    </row>
    <row r="778" spans="52:52" s="79" customFormat="1" ht="16.5" customHeight="1">
      <c r="AZ778" s="80"/>
    </row>
    <row r="779" spans="52:52" s="79" customFormat="1" ht="16.5" customHeight="1">
      <c r="AZ779" s="80"/>
    </row>
    <row r="780" spans="52:52" s="79" customFormat="1" ht="16.5" customHeight="1">
      <c r="AZ780" s="80"/>
    </row>
    <row r="781" spans="52:52" s="79" customFormat="1" ht="16.5" customHeight="1">
      <c r="AZ781" s="80"/>
    </row>
    <row r="782" spans="52:52" s="79" customFormat="1" ht="16.5" customHeight="1">
      <c r="AZ782" s="80"/>
    </row>
    <row r="783" spans="52:52" s="79" customFormat="1" ht="16.5" customHeight="1">
      <c r="AZ783" s="80"/>
    </row>
    <row r="784" spans="52:52" s="79" customFormat="1" ht="16.5" customHeight="1">
      <c r="AZ784" s="80"/>
    </row>
    <row r="785" spans="52:52" s="79" customFormat="1" ht="16.5" customHeight="1">
      <c r="AZ785" s="80"/>
    </row>
    <row r="786" spans="52:52" s="79" customFormat="1" ht="16.5" customHeight="1">
      <c r="AZ786" s="80"/>
    </row>
    <row r="787" spans="52:52" s="79" customFormat="1" ht="16.5" customHeight="1">
      <c r="AZ787" s="80"/>
    </row>
    <row r="788" spans="52:52" s="79" customFormat="1" ht="16.5" customHeight="1">
      <c r="AZ788" s="80"/>
    </row>
    <row r="789" spans="52:52" s="79" customFormat="1" ht="16.5" customHeight="1">
      <c r="AZ789" s="80"/>
    </row>
    <row r="790" spans="52:52" s="79" customFormat="1" ht="16.5" customHeight="1">
      <c r="AZ790" s="80"/>
    </row>
    <row r="791" spans="52:52" s="79" customFormat="1" ht="16.5" customHeight="1">
      <c r="AZ791" s="80"/>
    </row>
    <row r="792" spans="52:52" s="79" customFormat="1" ht="16.5" customHeight="1">
      <c r="AZ792" s="80"/>
    </row>
    <row r="793" spans="52:52" s="79" customFormat="1" ht="16.5" customHeight="1">
      <c r="AZ793" s="80"/>
    </row>
    <row r="794" spans="52:52" s="79" customFormat="1" ht="16.5" customHeight="1">
      <c r="AZ794" s="80"/>
    </row>
    <row r="795" spans="52:52" s="79" customFormat="1" ht="16.5" customHeight="1">
      <c r="AZ795" s="80"/>
    </row>
    <row r="796" spans="52:52" s="79" customFormat="1" ht="16.5" customHeight="1">
      <c r="AZ796" s="80"/>
    </row>
    <row r="797" spans="52:52" s="79" customFormat="1" ht="16.5" customHeight="1">
      <c r="AZ797" s="80"/>
    </row>
    <row r="798" spans="52:52" s="79" customFormat="1" ht="16.5" customHeight="1">
      <c r="AZ798" s="80"/>
    </row>
    <row r="799" spans="52:52" s="79" customFormat="1" ht="16.5" customHeight="1">
      <c r="AZ799" s="80"/>
    </row>
    <row r="800" spans="52:52" s="79" customFormat="1" ht="16.5" customHeight="1">
      <c r="AZ800" s="80"/>
    </row>
    <row r="801" spans="52:52" s="79" customFormat="1" ht="16.5" customHeight="1">
      <c r="AZ801" s="80"/>
    </row>
    <row r="802" spans="52:52" s="79" customFormat="1" ht="16.5" customHeight="1">
      <c r="AZ802" s="80"/>
    </row>
    <row r="803" spans="52:52" s="79" customFormat="1" ht="16.5" customHeight="1">
      <c r="AZ803" s="80"/>
    </row>
    <row r="804" spans="52:52" s="79" customFormat="1" ht="16.5" customHeight="1">
      <c r="AZ804" s="80"/>
    </row>
    <row r="805" spans="52:52" s="79" customFormat="1" ht="16.5" customHeight="1">
      <c r="AZ805" s="80"/>
    </row>
    <row r="806" spans="52:52" s="79" customFormat="1" ht="16.5" customHeight="1">
      <c r="AZ806" s="80"/>
    </row>
    <row r="807" spans="52:52" s="79" customFormat="1" ht="16.5" customHeight="1">
      <c r="AZ807" s="80"/>
    </row>
    <row r="808" spans="52:52" s="79" customFormat="1" ht="16.5" customHeight="1">
      <c r="AZ808" s="80"/>
    </row>
    <row r="809" spans="52:52" s="79" customFormat="1" ht="16.5" customHeight="1">
      <c r="AZ809" s="80"/>
    </row>
    <row r="810" spans="52:52" s="79" customFormat="1" ht="16.5" customHeight="1">
      <c r="AZ810" s="80"/>
    </row>
    <row r="811" spans="52:52" s="79" customFormat="1" ht="16.5" customHeight="1">
      <c r="AZ811" s="80"/>
    </row>
    <row r="812" spans="52:52" s="79" customFormat="1" ht="16.5" customHeight="1">
      <c r="AZ812" s="80"/>
    </row>
    <row r="813" spans="52:52" s="79" customFormat="1" ht="16.5" customHeight="1">
      <c r="AZ813" s="80"/>
    </row>
    <row r="814" spans="52:52" s="79" customFormat="1" ht="16.5" customHeight="1">
      <c r="AZ814" s="80"/>
    </row>
    <row r="815" spans="52:52" s="79" customFormat="1" ht="16.5" customHeight="1">
      <c r="AZ815" s="80"/>
    </row>
    <row r="816" spans="52:52" s="79" customFormat="1" ht="16.5" customHeight="1">
      <c r="AZ816" s="80"/>
    </row>
    <row r="817" spans="52:52" s="79" customFormat="1" ht="16.5" customHeight="1">
      <c r="AZ817" s="80"/>
    </row>
    <row r="818" spans="52:52" s="79" customFormat="1" ht="16.5" customHeight="1">
      <c r="AZ818" s="80"/>
    </row>
    <row r="819" spans="52:52" s="79" customFormat="1" ht="16.5" customHeight="1">
      <c r="AZ819" s="80"/>
    </row>
    <row r="820" spans="52:52" s="79" customFormat="1" ht="16.5" customHeight="1">
      <c r="AZ820" s="80"/>
    </row>
    <row r="821" spans="52:52" s="79" customFormat="1" ht="16.5" customHeight="1">
      <c r="AZ821" s="80"/>
    </row>
    <row r="822" spans="52:52" s="79" customFormat="1" ht="16.5" customHeight="1">
      <c r="AZ822" s="80"/>
    </row>
    <row r="823" spans="52:52" s="79" customFormat="1" ht="16.5" customHeight="1">
      <c r="AZ823" s="80"/>
    </row>
    <row r="824" spans="52:52" s="79" customFormat="1" ht="16.5" customHeight="1">
      <c r="AZ824" s="80"/>
    </row>
    <row r="825" spans="52:52" s="79" customFormat="1" ht="16.5" customHeight="1">
      <c r="AZ825" s="80"/>
    </row>
    <row r="826" spans="52:52" s="79" customFormat="1" ht="16.5" customHeight="1">
      <c r="AZ826" s="80"/>
    </row>
    <row r="827" spans="52:52" s="79" customFormat="1" ht="16.5" customHeight="1">
      <c r="AZ827" s="80"/>
    </row>
    <row r="828" spans="52:52" s="79" customFormat="1" ht="16.5" customHeight="1">
      <c r="AZ828" s="80"/>
    </row>
    <row r="829" spans="52:52" s="79" customFormat="1" ht="16.5" customHeight="1">
      <c r="AZ829" s="80"/>
    </row>
    <row r="830" spans="52:52" s="79" customFormat="1" ht="16.5" customHeight="1">
      <c r="AZ830" s="80"/>
    </row>
    <row r="831" spans="52:52" s="79" customFormat="1" ht="16.5" customHeight="1">
      <c r="AZ831" s="80"/>
    </row>
    <row r="832" spans="52:52" s="79" customFormat="1" ht="16.5" customHeight="1">
      <c r="AZ832" s="80"/>
    </row>
    <row r="833" spans="52:52" s="79" customFormat="1" ht="16.5" customHeight="1">
      <c r="AZ833" s="80"/>
    </row>
    <row r="834" spans="52:52" s="79" customFormat="1" ht="16.5" customHeight="1">
      <c r="AZ834" s="80"/>
    </row>
    <row r="835" spans="52:52" s="79" customFormat="1" ht="16.5" customHeight="1">
      <c r="AZ835" s="80"/>
    </row>
    <row r="836" spans="52:52" s="79" customFormat="1" ht="16.5" customHeight="1">
      <c r="AZ836" s="80"/>
    </row>
    <row r="837" spans="52:52" s="79" customFormat="1" ht="16.5" customHeight="1">
      <c r="AZ837" s="80"/>
    </row>
    <row r="838" spans="52:52" s="79" customFormat="1" ht="16.5" customHeight="1">
      <c r="AZ838" s="80"/>
    </row>
    <row r="839" spans="52:52" s="79" customFormat="1" ht="16.5" customHeight="1">
      <c r="AZ839" s="80"/>
    </row>
    <row r="840" spans="52:52" s="79" customFormat="1" ht="16.5" customHeight="1">
      <c r="AZ840" s="80"/>
    </row>
    <row r="841" spans="52:52" s="79" customFormat="1" ht="16.5" customHeight="1">
      <c r="AZ841" s="80"/>
    </row>
    <row r="842" spans="52:52" s="79" customFormat="1" ht="16.5" customHeight="1">
      <c r="AZ842" s="80"/>
    </row>
    <row r="843" spans="52:52" s="79" customFormat="1" ht="16.5" customHeight="1">
      <c r="AZ843" s="80"/>
    </row>
    <row r="844" spans="52:52" s="79" customFormat="1" ht="16.5" customHeight="1">
      <c r="AZ844" s="80"/>
    </row>
    <row r="845" spans="52:52" s="79" customFormat="1" ht="16.5" customHeight="1">
      <c r="AZ845" s="80"/>
    </row>
    <row r="846" spans="52:52" s="79" customFormat="1" ht="16.5" customHeight="1">
      <c r="AZ846" s="80"/>
    </row>
    <row r="847" spans="52:52" s="79" customFormat="1" ht="16.5" customHeight="1">
      <c r="AZ847" s="80"/>
    </row>
    <row r="848" spans="52:52" s="79" customFormat="1" ht="16.5" customHeight="1">
      <c r="AZ848" s="80"/>
    </row>
    <row r="849" spans="52:52" s="79" customFormat="1" ht="16.5" customHeight="1">
      <c r="AZ849" s="80"/>
    </row>
    <row r="850" spans="52:52" s="79" customFormat="1" ht="16.5" customHeight="1">
      <c r="AZ850" s="80"/>
    </row>
    <row r="851" spans="52:52" s="79" customFormat="1" ht="16.5" customHeight="1">
      <c r="AZ851" s="80"/>
    </row>
    <row r="852" spans="52:52" s="79" customFormat="1" ht="16.5" customHeight="1">
      <c r="AZ852" s="80"/>
    </row>
    <row r="853" spans="52:52" s="79" customFormat="1" ht="16.5" customHeight="1">
      <c r="AZ853" s="80"/>
    </row>
    <row r="854" spans="52:52" s="79" customFormat="1" ht="16.5" customHeight="1">
      <c r="AZ854" s="80"/>
    </row>
    <row r="855" spans="52:52" s="79" customFormat="1" ht="16.5" customHeight="1">
      <c r="AZ855" s="80"/>
    </row>
    <row r="856" spans="52:52" s="79" customFormat="1" ht="16.5" customHeight="1">
      <c r="AZ856" s="80"/>
    </row>
    <row r="857" spans="52:52" s="79" customFormat="1" ht="16.5" customHeight="1">
      <c r="AZ857" s="80"/>
    </row>
    <row r="858" spans="52:52" s="79" customFormat="1" ht="16.5" customHeight="1">
      <c r="AZ858" s="80"/>
    </row>
    <row r="859" spans="52:52" s="79" customFormat="1" ht="16.5" customHeight="1">
      <c r="AZ859" s="80"/>
    </row>
    <row r="860" spans="52:52" s="79" customFormat="1" ht="16.5" customHeight="1">
      <c r="AZ860" s="80"/>
    </row>
    <row r="861" spans="52:52" s="79" customFormat="1" ht="16.5" customHeight="1">
      <c r="AZ861" s="80"/>
    </row>
    <row r="862" spans="52:52" s="79" customFormat="1" ht="16.5" customHeight="1">
      <c r="AZ862" s="80"/>
    </row>
    <row r="863" spans="52:52" s="79" customFormat="1" ht="16.5" customHeight="1">
      <c r="AZ863" s="80"/>
    </row>
    <row r="864" spans="52:52" s="79" customFormat="1" ht="16.5" customHeight="1">
      <c r="AZ864" s="80"/>
    </row>
    <row r="865" spans="52:52" s="79" customFormat="1" ht="16.5" customHeight="1">
      <c r="AZ865" s="80"/>
    </row>
    <row r="866" spans="52:52" s="79" customFormat="1" ht="16.5" customHeight="1">
      <c r="AZ866" s="80"/>
    </row>
    <row r="867" spans="52:52" s="79" customFormat="1" ht="16.5" customHeight="1">
      <c r="AZ867" s="80"/>
    </row>
    <row r="868" spans="52:52" s="79" customFormat="1" ht="16.5" customHeight="1">
      <c r="AZ868" s="80"/>
    </row>
    <row r="869" spans="52:52" s="79" customFormat="1" ht="16.5" customHeight="1">
      <c r="AZ869" s="80"/>
    </row>
    <row r="870" spans="52:52" s="79" customFormat="1" ht="16.5" customHeight="1">
      <c r="AZ870" s="80"/>
    </row>
    <row r="871" spans="52:52" s="79" customFormat="1" ht="16.5" customHeight="1">
      <c r="AZ871" s="80"/>
    </row>
    <row r="872" spans="52:52" s="79" customFormat="1" ht="16.5" customHeight="1">
      <c r="AZ872" s="80"/>
    </row>
    <row r="873" spans="52:52" s="79" customFormat="1" ht="16.5" customHeight="1">
      <c r="AZ873" s="80"/>
    </row>
    <row r="874" spans="52:52" s="79" customFormat="1" ht="16.5" customHeight="1">
      <c r="AZ874" s="80"/>
    </row>
    <row r="875" spans="52:52" s="79" customFormat="1" ht="16.5" customHeight="1">
      <c r="AZ875" s="80"/>
    </row>
    <row r="876" spans="52:52" s="79" customFormat="1" ht="16.5" customHeight="1">
      <c r="AZ876" s="80"/>
    </row>
    <row r="877" spans="52:52" s="79" customFormat="1" ht="16.5" customHeight="1">
      <c r="AZ877" s="80"/>
    </row>
    <row r="878" spans="52:52" s="79" customFormat="1" ht="16.5" customHeight="1">
      <c r="AZ878" s="80"/>
    </row>
    <row r="879" spans="52:52" s="79" customFormat="1" ht="16.5" customHeight="1">
      <c r="AZ879" s="80"/>
    </row>
    <row r="880" spans="52:52" s="79" customFormat="1" ht="16.5" customHeight="1">
      <c r="AZ880" s="80"/>
    </row>
    <row r="881" spans="52:52" s="79" customFormat="1" ht="16.5" customHeight="1">
      <c r="AZ881" s="80"/>
    </row>
    <row r="882" spans="52:52" s="79" customFormat="1" ht="16.5" customHeight="1">
      <c r="AZ882" s="80"/>
    </row>
    <row r="883" spans="52:52" s="79" customFormat="1" ht="16.5" customHeight="1">
      <c r="AZ883" s="80"/>
    </row>
    <row r="884" spans="52:52" s="79" customFormat="1" ht="16.5" customHeight="1">
      <c r="AZ884" s="80"/>
    </row>
    <row r="885" spans="52:52" s="79" customFormat="1" ht="16.5" customHeight="1">
      <c r="AZ885" s="80"/>
    </row>
    <row r="886" spans="52:52" s="79" customFormat="1" ht="16.5" customHeight="1">
      <c r="AZ886" s="80"/>
    </row>
    <row r="887" spans="52:52" s="79" customFormat="1" ht="16.5" customHeight="1">
      <c r="AZ887" s="80"/>
    </row>
    <row r="888" spans="52:52" s="79" customFormat="1" ht="16.5" customHeight="1">
      <c r="AZ888" s="80"/>
    </row>
    <row r="889" spans="52:52" s="79" customFormat="1" ht="16.5" customHeight="1">
      <c r="AZ889" s="80"/>
    </row>
    <row r="890" spans="52:52" s="79" customFormat="1" ht="16.5" customHeight="1">
      <c r="AZ890" s="80"/>
    </row>
    <row r="891" spans="52:52" s="79" customFormat="1" ht="16.5" customHeight="1">
      <c r="AZ891" s="80"/>
    </row>
    <row r="892" spans="52:52" s="79" customFormat="1" ht="16.5" customHeight="1">
      <c r="AZ892" s="80"/>
    </row>
    <row r="893" spans="52:52" s="79" customFormat="1" ht="16.5" customHeight="1">
      <c r="AZ893" s="80"/>
    </row>
    <row r="894" spans="52:52" s="79" customFormat="1" ht="16.5" customHeight="1">
      <c r="AZ894" s="80"/>
    </row>
    <row r="895" spans="52:52" s="79" customFormat="1" ht="16.5" customHeight="1">
      <c r="AZ895" s="80"/>
    </row>
    <row r="896" spans="52:52" s="79" customFormat="1" ht="16.5" customHeight="1">
      <c r="AZ896" s="80"/>
    </row>
    <row r="897" spans="52:52" s="79" customFormat="1" ht="16.5" customHeight="1">
      <c r="AZ897" s="80"/>
    </row>
    <row r="898" spans="52:52" s="79" customFormat="1" ht="16.5" customHeight="1">
      <c r="AZ898" s="80"/>
    </row>
    <row r="899" spans="52:52" s="79" customFormat="1" ht="16.5" customHeight="1">
      <c r="AZ899" s="80"/>
    </row>
    <row r="900" spans="52:52" s="79" customFormat="1" ht="16.5" customHeight="1">
      <c r="AZ900" s="80"/>
    </row>
    <row r="901" spans="52:52" s="79" customFormat="1" ht="16.5" customHeight="1">
      <c r="AZ901" s="80"/>
    </row>
    <row r="902" spans="52:52" s="79" customFormat="1" ht="16.5" customHeight="1">
      <c r="AZ902" s="80"/>
    </row>
    <row r="903" spans="52:52" s="79" customFormat="1" ht="16.5" customHeight="1">
      <c r="AZ903" s="80"/>
    </row>
    <row r="904" spans="52:52" s="79" customFormat="1" ht="16.5" customHeight="1">
      <c r="AZ904" s="80"/>
    </row>
    <row r="905" spans="52:52" s="79" customFormat="1" ht="16.5" customHeight="1">
      <c r="AZ905" s="80"/>
    </row>
    <row r="906" spans="52:52" s="79" customFormat="1" ht="16.5" customHeight="1">
      <c r="AZ906" s="80"/>
    </row>
    <row r="907" spans="52:52" s="79" customFormat="1" ht="16.5" customHeight="1">
      <c r="AZ907" s="80"/>
    </row>
    <row r="908" spans="52:52" s="79" customFormat="1" ht="16.5" customHeight="1">
      <c r="AZ908" s="80"/>
    </row>
    <row r="909" spans="52:52" s="79" customFormat="1" ht="16.5" customHeight="1">
      <c r="AZ909" s="80"/>
    </row>
    <row r="910" spans="52:52" s="79" customFormat="1" ht="16.5" customHeight="1">
      <c r="AZ910" s="80"/>
    </row>
    <row r="911" spans="52:52" s="79" customFormat="1" ht="16.5" customHeight="1">
      <c r="AZ911" s="80"/>
    </row>
    <row r="912" spans="52:52" s="79" customFormat="1" ht="16.5" customHeight="1">
      <c r="AZ912" s="80"/>
    </row>
    <row r="913" spans="52:52" s="79" customFormat="1" ht="16.5" customHeight="1">
      <c r="AZ913" s="80"/>
    </row>
    <row r="914" spans="52:52" s="79" customFormat="1" ht="16.5" customHeight="1">
      <c r="AZ914" s="80"/>
    </row>
    <row r="915" spans="52:52" s="79" customFormat="1" ht="16.5" customHeight="1">
      <c r="AZ915" s="80"/>
    </row>
    <row r="916" spans="52:52" s="79" customFormat="1" ht="16.5" customHeight="1">
      <c r="AZ916" s="80"/>
    </row>
    <row r="917" spans="52:52" s="79" customFormat="1" ht="16.5" customHeight="1">
      <c r="AZ917" s="80"/>
    </row>
    <row r="918" spans="52:52" s="79" customFormat="1" ht="16.5" customHeight="1">
      <c r="AZ918" s="80"/>
    </row>
    <row r="919" spans="52:52" s="79" customFormat="1" ht="16.5" customHeight="1">
      <c r="AZ919" s="80"/>
    </row>
    <row r="920" spans="52:52" s="79" customFormat="1" ht="16.5" customHeight="1">
      <c r="AZ920" s="80"/>
    </row>
    <row r="921" spans="52:52" s="79" customFormat="1" ht="16.5" customHeight="1">
      <c r="AZ921" s="80"/>
    </row>
    <row r="922" spans="52:52" s="79" customFormat="1" ht="16.5" customHeight="1">
      <c r="AZ922" s="80"/>
    </row>
    <row r="923" spans="52:52" s="79" customFormat="1" ht="16.5" customHeight="1">
      <c r="AZ923" s="80"/>
    </row>
    <row r="924" spans="52:52" s="79" customFormat="1" ht="16.5" customHeight="1">
      <c r="AZ924" s="80"/>
    </row>
    <row r="925" spans="52:52" s="79" customFormat="1" ht="16.5" customHeight="1">
      <c r="AZ925" s="80"/>
    </row>
    <row r="926" spans="52:52" s="79" customFormat="1" ht="16.5" customHeight="1">
      <c r="AZ926" s="80"/>
    </row>
    <row r="927" spans="52:52" s="79" customFormat="1" ht="16.5" customHeight="1">
      <c r="AZ927" s="80"/>
    </row>
    <row r="928" spans="52:52" s="79" customFormat="1" ht="16.5" customHeight="1">
      <c r="AZ928" s="80"/>
    </row>
    <row r="929" spans="52:52" s="79" customFormat="1" ht="16.5" customHeight="1">
      <c r="AZ929" s="80"/>
    </row>
    <row r="930" spans="52:52" s="79" customFormat="1" ht="16.5" customHeight="1">
      <c r="AZ930" s="80"/>
    </row>
    <row r="931" spans="52:52" s="79" customFormat="1" ht="16.5" customHeight="1">
      <c r="AZ931" s="80"/>
    </row>
    <row r="932" spans="52:52" s="79" customFormat="1" ht="16.5" customHeight="1">
      <c r="AZ932" s="80"/>
    </row>
    <row r="933" spans="52:52" s="79" customFormat="1" ht="16.5" customHeight="1">
      <c r="AZ933" s="80"/>
    </row>
    <row r="934" spans="52:52" s="79" customFormat="1" ht="16.5" customHeight="1">
      <c r="AZ934" s="80"/>
    </row>
    <row r="935" spans="52:52" s="79" customFormat="1" ht="16.5" customHeight="1">
      <c r="AZ935" s="80"/>
    </row>
    <row r="936" spans="52:52" s="79" customFormat="1" ht="16.5" customHeight="1">
      <c r="AZ936" s="80"/>
    </row>
    <row r="937" spans="52:52" s="79" customFormat="1" ht="16.5" customHeight="1">
      <c r="AZ937" s="80"/>
    </row>
    <row r="938" spans="52:52" s="79" customFormat="1" ht="16.5" customHeight="1">
      <c r="AZ938" s="80"/>
    </row>
    <row r="939" spans="52:52" s="79" customFormat="1" ht="16.5" customHeight="1">
      <c r="AZ939" s="80"/>
    </row>
    <row r="940" spans="52:52" s="79" customFormat="1" ht="16.5" customHeight="1">
      <c r="AZ940" s="80"/>
    </row>
    <row r="941" spans="52:52" s="79" customFormat="1" ht="16.5" customHeight="1">
      <c r="AZ941" s="80"/>
    </row>
    <row r="942" spans="52:52" s="79" customFormat="1" ht="16.5" customHeight="1">
      <c r="AZ942" s="80"/>
    </row>
    <row r="943" spans="52:52" s="79" customFormat="1" ht="16.5" customHeight="1">
      <c r="AZ943" s="80"/>
    </row>
    <row r="944" spans="52:52" s="79" customFormat="1" ht="16.5" customHeight="1">
      <c r="AZ944" s="80"/>
    </row>
    <row r="945" spans="52:52" s="79" customFormat="1" ht="16.5" customHeight="1">
      <c r="AZ945" s="80"/>
    </row>
    <row r="946" spans="52:52" s="79" customFormat="1" ht="16.5" customHeight="1">
      <c r="AZ946" s="80"/>
    </row>
    <row r="947" spans="52:52" s="79" customFormat="1" ht="16.5" customHeight="1">
      <c r="AZ947" s="80"/>
    </row>
    <row r="948" spans="52:52" s="79" customFormat="1" ht="16.5" customHeight="1">
      <c r="AZ948" s="80"/>
    </row>
    <row r="949" spans="52:52" s="79" customFormat="1" ht="16.5" customHeight="1">
      <c r="AZ949" s="80"/>
    </row>
    <row r="950" spans="52:52" s="79" customFormat="1" ht="16.5" customHeight="1">
      <c r="AZ950" s="80"/>
    </row>
    <row r="951" spans="52:52" s="79" customFormat="1" ht="16.5" customHeight="1">
      <c r="AZ951" s="80"/>
    </row>
    <row r="952" spans="52:52" s="79" customFormat="1" ht="16.5" customHeight="1">
      <c r="AZ952" s="80"/>
    </row>
    <row r="953" spans="52:52" s="79" customFormat="1" ht="16.5" customHeight="1">
      <c r="AZ953" s="80"/>
    </row>
    <row r="954" spans="52:52" s="79" customFormat="1" ht="16.5" customHeight="1">
      <c r="AZ954" s="80"/>
    </row>
    <row r="955" spans="52:52" s="79" customFormat="1" ht="16.5" customHeight="1">
      <c r="AZ955" s="80"/>
    </row>
    <row r="956" spans="52:52" s="79" customFormat="1" ht="16.5" customHeight="1">
      <c r="AZ956" s="80"/>
    </row>
    <row r="957" spans="52:52" s="79" customFormat="1" ht="16.5" customHeight="1">
      <c r="AZ957" s="80"/>
    </row>
    <row r="958" spans="52:52" s="79" customFormat="1" ht="16.5" customHeight="1">
      <c r="AZ958" s="80"/>
    </row>
    <row r="959" spans="52:52" s="79" customFormat="1" ht="16.5" customHeight="1">
      <c r="AZ959" s="80"/>
    </row>
    <row r="960" spans="52:52" s="79" customFormat="1" ht="16.5" customHeight="1">
      <c r="AZ960" s="80"/>
    </row>
    <row r="961" spans="52:52" s="79" customFormat="1" ht="16.5" customHeight="1">
      <c r="AZ961" s="80"/>
    </row>
    <row r="962" spans="52:52" s="79" customFormat="1" ht="16.5" customHeight="1">
      <c r="AZ962" s="80"/>
    </row>
    <row r="963" spans="52:52" s="79" customFormat="1" ht="16.5" customHeight="1">
      <c r="AZ963" s="80"/>
    </row>
    <row r="964" spans="52:52" s="79" customFormat="1" ht="16.5" customHeight="1">
      <c r="AZ964" s="80"/>
    </row>
    <row r="965" spans="52:52" s="79" customFormat="1" ht="16.5" customHeight="1">
      <c r="AZ965" s="80"/>
    </row>
    <row r="966" spans="52:52" s="79" customFormat="1" ht="16.5" customHeight="1">
      <c r="AZ966" s="80"/>
    </row>
    <row r="967" spans="52:52" s="79" customFormat="1" ht="16.5" customHeight="1">
      <c r="AZ967" s="80"/>
    </row>
    <row r="968" spans="52:52" s="79" customFormat="1" ht="16.5" customHeight="1">
      <c r="AZ968" s="80"/>
    </row>
    <row r="969" spans="52:52" s="79" customFormat="1" ht="16.5" customHeight="1">
      <c r="AZ969" s="80"/>
    </row>
    <row r="970" spans="52:52" s="79" customFormat="1" ht="16.5" customHeight="1">
      <c r="AZ970" s="80"/>
    </row>
    <row r="971" spans="52:52" s="79" customFormat="1" ht="16.5" customHeight="1">
      <c r="AZ971" s="80"/>
    </row>
    <row r="972" spans="52:52" s="79" customFormat="1" ht="16.5" customHeight="1">
      <c r="AZ972" s="80"/>
    </row>
    <row r="973" spans="52:52" s="79" customFormat="1" ht="16.5" customHeight="1">
      <c r="AZ973" s="80"/>
    </row>
    <row r="974" spans="52:52" s="79" customFormat="1" ht="16.5" customHeight="1">
      <c r="AZ974" s="80"/>
    </row>
    <row r="975" spans="52:52" s="79" customFormat="1" ht="16.5" customHeight="1">
      <c r="AZ975" s="80"/>
    </row>
    <row r="976" spans="52:52" s="79" customFormat="1" ht="16.5" customHeight="1">
      <c r="AZ976" s="80"/>
    </row>
    <row r="977" spans="52:76" s="79" customFormat="1" ht="16.5" customHeight="1">
      <c r="AZ977" s="80"/>
    </row>
    <row r="978" spans="52:76" s="79" customFormat="1" ht="16.5" customHeight="1">
      <c r="AZ978" s="80"/>
    </row>
    <row r="979" spans="52:76" s="79" customFormat="1" ht="16.5" customHeight="1">
      <c r="AZ979" s="80"/>
    </row>
    <row r="980" spans="52:76" s="79" customFormat="1" ht="16.5" customHeight="1">
      <c r="AZ980" s="80"/>
    </row>
    <row r="981" spans="52:76" s="79" customFormat="1" ht="16.5" customHeight="1">
      <c r="AZ981" s="80"/>
    </row>
    <row r="982" spans="52:76" s="79" customFormat="1" ht="16.5" customHeight="1">
      <c r="AZ982" s="80"/>
    </row>
    <row r="983" spans="52:76" s="79" customFormat="1" ht="16.5" customHeight="1">
      <c r="AZ983" s="80"/>
    </row>
    <row r="984" spans="52:76" s="79" customFormat="1" ht="16.5" customHeight="1">
      <c r="AZ984" s="80"/>
    </row>
    <row r="985" spans="52:76" s="79" customFormat="1" ht="16.5" customHeight="1">
      <c r="AZ985" s="80"/>
    </row>
    <row r="986" spans="52:76" s="79" customFormat="1" ht="16.5" customHeight="1">
      <c r="AZ986" s="80"/>
    </row>
    <row r="987" spans="52:76" s="79" customFormat="1" ht="16.5" customHeight="1">
      <c r="AZ987" s="80"/>
    </row>
    <row r="988" spans="52:76" s="79" customFormat="1" ht="16.5" customHeight="1">
      <c r="AZ988" s="80"/>
    </row>
    <row r="989" spans="52:76" s="79" customFormat="1" ht="16.5" customHeight="1">
      <c r="AZ989" s="80"/>
    </row>
    <row r="990" spans="52:76" ht="16.5" customHeight="1">
      <c r="BO990" s="79"/>
      <c r="BP990" s="79"/>
      <c r="BQ990" s="79"/>
      <c r="BR990" s="79"/>
      <c r="BS990" s="79"/>
      <c r="BT990" s="79"/>
      <c r="BU990" s="79"/>
      <c r="BV990" s="79"/>
      <c r="BW990" s="79"/>
      <c r="BX990" s="79"/>
    </row>
    <row r="991" spans="52:76" ht="16.5" customHeight="1">
      <c r="BO991" s="79"/>
      <c r="BP991" s="79"/>
      <c r="BQ991" s="79"/>
      <c r="BR991" s="79"/>
      <c r="BS991" s="79"/>
      <c r="BT991" s="79"/>
      <c r="BU991" s="79"/>
      <c r="BV991" s="79"/>
    </row>
  </sheetData>
  <sheetProtection sheet="1" objects="1" selectLockedCells="1"/>
  <dataConsolidate/>
  <mergeCells count="202">
    <mergeCell ref="O13:AS13"/>
    <mergeCell ref="T72:W72"/>
    <mergeCell ref="T74:W74"/>
    <mergeCell ref="R79:U79"/>
    <mergeCell ref="R80:U80"/>
    <mergeCell ref="X140:AA140"/>
    <mergeCell ref="R134:U134"/>
    <mergeCell ref="AN11:AO11"/>
    <mergeCell ref="AM111:AR111"/>
    <mergeCell ref="O39:AS39"/>
    <mergeCell ref="O40:AS40"/>
    <mergeCell ref="O24:AS24"/>
    <mergeCell ref="O29:AS29"/>
    <mergeCell ref="O38:AS38"/>
    <mergeCell ref="O37:AS37"/>
    <mergeCell ref="X60:Y60"/>
    <mergeCell ref="U66:W66"/>
    <mergeCell ref="L67:R67"/>
    <mergeCell ref="L68:R68"/>
    <mergeCell ref="Y72:Z72"/>
    <mergeCell ref="AB72:AC72"/>
    <mergeCell ref="AM106:AR106"/>
    <mergeCell ref="O108:AS108"/>
    <mergeCell ref="AM101:AR101"/>
    <mergeCell ref="H156:Q156"/>
    <mergeCell ref="Z79:AA79"/>
    <mergeCell ref="AG73:AS73"/>
    <mergeCell ref="AH11:AI11"/>
    <mergeCell ref="O23:U23"/>
    <mergeCell ref="AK1:AM1"/>
    <mergeCell ref="AF1:AI1"/>
    <mergeCell ref="AO1:AS1"/>
    <mergeCell ref="AA56:AS56"/>
    <mergeCell ref="AA57:AS57"/>
    <mergeCell ref="AA58:AS58"/>
    <mergeCell ref="AA59:AS59"/>
    <mergeCell ref="D56:V56"/>
    <mergeCell ref="D57:V57"/>
    <mergeCell ref="D59:V59"/>
    <mergeCell ref="D58:V58"/>
    <mergeCell ref="O30:AS30"/>
    <mergeCell ref="O32:AS32"/>
    <mergeCell ref="B10:L10"/>
    <mergeCell ref="B3:AS3"/>
    <mergeCell ref="A7:AT7"/>
    <mergeCell ref="O21:AS21"/>
    <mergeCell ref="B4:AS4"/>
    <mergeCell ref="B5:AS5"/>
    <mergeCell ref="AI160:AS160"/>
    <mergeCell ref="O14:AS14"/>
    <mergeCell ref="O17:AS17"/>
    <mergeCell ref="AK11:AL11"/>
    <mergeCell ref="O22:AS22"/>
    <mergeCell ref="D256:AT258"/>
    <mergeCell ref="D253:AT255"/>
    <mergeCell ref="D251:AT252"/>
    <mergeCell ref="D248:AT250"/>
    <mergeCell ref="D247:AT247"/>
    <mergeCell ref="D244:AT246"/>
    <mergeCell ref="D241:AT242"/>
    <mergeCell ref="D232:AT240"/>
    <mergeCell ref="D228:AT231"/>
    <mergeCell ref="AC155:AH155"/>
    <mergeCell ref="D170:AT171"/>
    <mergeCell ref="AC158:AH158"/>
    <mergeCell ref="AC159:AH159"/>
    <mergeCell ref="H153:Q153"/>
    <mergeCell ref="R153:AB153"/>
    <mergeCell ref="H158:Q158"/>
    <mergeCell ref="R158:AB158"/>
    <mergeCell ref="B156:G156"/>
    <mergeCell ref="B157:G157"/>
    <mergeCell ref="R159:AB159"/>
    <mergeCell ref="H161:Q161"/>
    <mergeCell ref="AC161:AH161"/>
    <mergeCell ref="H160:Q160"/>
    <mergeCell ref="R160:AB160"/>
    <mergeCell ref="R161:AB161"/>
    <mergeCell ref="B160:G160"/>
    <mergeCell ref="B161:G161"/>
    <mergeCell ref="AC160:AH160"/>
    <mergeCell ref="D224:AT227"/>
    <mergeCell ref="D220:AT223"/>
    <mergeCell ref="D216:AT219"/>
    <mergeCell ref="D205:AT215"/>
    <mergeCell ref="D203:AT204"/>
    <mergeCell ref="D201:AT202"/>
    <mergeCell ref="D198:AT200"/>
    <mergeCell ref="D187:AT188"/>
    <mergeCell ref="D184:AT186"/>
    <mergeCell ref="D189:AT190"/>
    <mergeCell ref="D191:AT192"/>
    <mergeCell ref="D193:AT194"/>
    <mergeCell ref="D195:AT197"/>
    <mergeCell ref="D182:AT183"/>
    <mergeCell ref="D177:AT180"/>
    <mergeCell ref="D176:AT176"/>
    <mergeCell ref="D175:AT175"/>
    <mergeCell ref="D173:AT174"/>
    <mergeCell ref="AI159:AS159"/>
    <mergeCell ref="AC157:AH157"/>
    <mergeCell ref="B159:G159"/>
    <mergeCell ref="B155:G155"/>
    <mergeCell ref="B158:G158"/>
    <mergeCell ref="H157:Q157"/>
    <mergeCell ref="R157:AB157"/>
    <mergeCell ref="AI155:AS155"/>
    <mergeCell ref="AI156:AS156"/>
    <mergeCell ref="H155:Q155"/>
    <mergeCell ref="R156:AB156"/>
    <mergeCell ref="R155:AB155"/>
    <mergeCell ref="AI157:AS157"/>
    <mergeCell ref="AI158:AS158"/>
    <mergeCell ref="AC156:AH156"/>
    <mergeCell ref="D169:AT169"/>
    <mergeCell ref="D168:AT168"/>
    <mergeCell ref="AI161:AS161"/>
    <mergeCell ref="H159:Q159"/>
    <mergeCell ref="AH74:AR74"/>
    <mergeCell ref="Z86:AG86"/>
    <mergeCell ref="Z96:AG96"/>
    <mergeCell ref="AM97:AR97"/>
    <mergeCell ref="O110:AS110"/>
    <mergeCell ref="P111:Q111"/>
    <mergeCell ref="Z111:AE111"/>
    <mergeCell ref="P119:R119"/>
    <mergeCell ref="AB74:AC74"/>
    <mergeCell ref="AM91:AR91"/>
    <mergeCell ref="O89:AS89"/>
    <mergeCell ref="Z91:AE91"/>
    <mergeCell ref="O109:AS109"/>
    <mergeCell ref="O114:AB114"/>
    <mergeCell ref="O112:U112"/>
    <mergeCell ref="W79:X79"/>
    <mergeCell ref="Z106:AG106"/>
    <mergeCell ref="AM86:AR86"/>
    <mergeCell ref="AM87:AR87"/>
    <mergeCell ref="O113:AS113"/>
    <mergeCell ref="P106:Q106"/>
    <mergeCell ref="AM107:AR107"/>
    <mergeCell ref="P86:Q86"/>
    <mergeCell ref="O90:AS90"/>
    <mergeCell ref="AI152:AS152"/>
    <mergeCell ref="A147:AQ147"/>
    <mergeCell ref="AI153:AS153"/>
    <mergeCell ref="AI154:AS154"/>
    <mergeCell ref="AI151:AS151"/>
    <mergeCell ref="W134:X134"/>
    <mergeCell ref="E144:AS144"/>
    <mergeCell ref="O133:AS133"/>
    <mergeCell ref="E145:AS145"/>
    <mergeCell ref="H154:Q154"/>
    <mergeCell ref="B151:G151"/>
    <mergeCell ref="H151:Q151"/>
    <mergeCell ref="AC151:AH151"/>
    <mergeCell ref="B154:G154"/>
    <mergeCell ref="R154:AB154"/>
    <mergeCell ref="AC154:AH154"/>
    <mergeCell ref="H152:Q152"/>
    <mergeCell ref="R152:AB152"/>
    <mergeCell ref="AC153:AH153"/>
    <mergeCell ref="B152:G152"/>
    <mergeCell ref="B153:G153"/>
    <mergeCell ref="AC152:AH152"/>
    <mergeCell ref="R151:AB151"/>
    <mergeCell ref="Q124:S124"/>
    <mergeCell ref="AC140:AD140"/>
    <mergeCell ref="O129:AS129"/>
    <mergeCell ref="O130:AS130"/>
    <mergeCell ref="O131:AS131"/>
    <mergeCell ref="O132:AS132"/>
    <mergeCell ref="O93:AS93"/>
    <mergeCell ref="AH122:AJ122"/>
    <mergeCell ref="AH123:AJ123"/>
    <mergeCell ref="Q122:S122"/>
    <mergeCell ref="Q123:S123"/>
    <mergeCell ref="AH119:AJ119"/>
    <mergeCell ref="AE120:AR120"/>
    <mergeCell ref="O25:AB25"/>
    <mergeCell ref="O33:AB33"/>
    <mergeCell ref="O94:AB94"/>
    <mergeCell ref="O104:AB104"/>
    <mergeCell ref="O92:U92"/>
    <mergeCell ref="O102:U102"/>
    <mergeCell ref="A61:AQ61"/>
    <mergeCell ref="P91:Q91"/>
    <mergeCell ref="W80:X80"/>
    <mergeCell ref="Z80:AA80"/>
    <mergeCell ref="AH72:AR72"/>
    <mergeCell ref="O98:AS98"/>
    <mergeCell ref="O99:AS99"/>
    <mergeCell ref="O100:AS100"/>
    <mergeCell ref="P101:Q101"/>
    <mergeCell ref="Z101:AE101"/>
    <mergeCell ref="O103:AS103"/>
    <mergeCell ref="AG75:AS75"/>
    <mergeCell ref="Y74:Z74"/>
    <mergeCell ref="O88:AS88"/>
    <mergeCell ref="P96:Q96"/>
    <mergeCell ref="AM96:AR96"/>
    <mergeCell ref="O31:U31"/>
    <mergeCell ref="N66:P66"/>
  </mergeCells>
  <phoneticPr fontId="5"/>
  <conditionalFormatting sqref="M139:M140 R139:R140 AM140">
    <cfRule type="expression" dxfId="29" priority="16">
      <formula>$M$138=$BK$3</formula>
    </cfRule>
  </conditionalFormatting>
  <conditionalFormatting sqref="O134 AG134">
    <cfRule type="expression" dxfId="28" priority="20">
      <formula>AND($O$128=$BK$3,$Y$128=$BK$2)</formula>
    </cfRule>
  </conditionalFormatting>
  <conditionalFormatting sqref="O129:AS129">
    <cfRule type="expression" dxfId="27" priority="1">
      <formula>AND($O$128=$BK$3,$Y$128=$BK$2)</formula>
    </cfRule>
  </conditionalFormatting>
  <conditionalFormatting sqref="P119:R119">
    <cfRule type="expression" dxfId="26" priority="5">
      <formula>$E$119=$BK$3</formula>
    </cfRule>
  </conditionalFormatting>
  <conditionalFormatting sqref="Q122:S122">
    <cfRule type="expression" dxfId="25" priority="24">
      <formula>$E$122=$BK$3</formula>
    </cfRule>
  </conditionalFormatting>
  <conditionalFormatting sqref="Q123:S123">
    <cfRule type="expression" dxfId="24" priority="27">
      <formula>$E$123=$BK$3</formula>
    </cfRule>
  </conditionalFormatting>
  <conditionalFormatting sqref="Q124:S124">
    <cfRule type="expression" dxfId="23" priority="26">
      <formula>$E$124=$BK$3</formula>
    </cfRule>
  </conditionalFormatting>
  <conditionalFormatting sqref="R80 W80:X80 Z80:AA80">
    <cfRule type="expression" dxfId="22" priority="6">
      <formula>$N$80=$BK$3</formula>
    </cfRule>
  </conditionalFormatting>
  <conditionalFormatting sqref="R134 W134">
    <cfRule type="expression" dxfId="21" priority="11">
      <formula>$O$134=$BK$3</formula>
    </cfRule>
  </conditionalFormatting>
  <conditionalFormatting sqref="X140:AA140 AC140:AD140">
    <cfRule type="expression" dxfId="20" priority="13">
      <formula>$R$140=$BK$3</formula>
    </cfRule>
  </conditionalFormatting>
  <conditionalFormatting sqref="AE120:AR120">
    <cfRule type="expression" dxfId="19" priority="2">
      <formula>$X$120=$BK$3</formula>
    </cfRule>
  </conditionalFormatting>
  <conditionalFormatting sqref="AG73:AS73">
    <cfRule type="expression" dxfId="18" priority="22">
      <formula>$W$73=$BK$3</formula>
    </cfRule>
  </conditionalFormatting>
  <conditionalFormatting sqref="AG75:AS75">
    <cfRule type="expression" dxfId="17" priority="21">
      <formula>$W$75=$BK$3</formula>
    </cfRule>
  </conditionalFormatting>
  <conditionalFormatting sqref="AH119:AJ119">
    <cfRule type="expression" dxfId="16" priority="3">
      <formula>$X$119=$BK$3</formula>
    </cfRule>
  </conditionalFormatting>
  <conditionalFormatting sqref="AH122:AJ122">
    <cfRule type="expression" dxfId="15" priority="31">
      <formula>$X$122=$BK$3</formula>
    </cfRule>
  </conditionalFormatting>
  <conditionalFormatting sqref="AH123:AJ123">
    <cfRule type="expression" dxfId="14" priority="25">
      <formula>$X$123=$BK$3</formula>
    </cfRule>
  </conditionalFormatting>
  <dataValidations xWindow="487" yWindow="378" count="28">
    <dataValidation type="textLength" allowBlank="1" showInputMessage="1" showErrorMessage="1" sqref="AT1:AU1 AO1" xr:uid="{CD5D99EC-DA9E-43B0-B912-DE2CC33C7180}">
      <formula1>1</formula1>
      <formula2>9999</formula2>
    </dataValidation>
    <dataValidation allowBlank="1" showErrorMessage="1" promptTitle="直接入力してください。" prompt="直接入力を行わないと、【イ．氏名のフリガナ】が正確に表示されません。" sqref="O30:AS30 O22:AS22" xr:uid="{70CFF5D8-0036-41FA-9195-738AA5626BEB}"/>
    <dataValidation allowBlank="1" showErrorMessage="1" promptTitle="直接入力してください。" prompt="直接入力を行わないと、【ロ．名称のフリガナ】が正確に表示されません。" sqref="O39:AS39" xr:uid="{002B398A-E5AE-4B14-A5E8-E68E1024750D}"/>
    <dataValidation allowBlank="1" showErrorMessage="1" promptTitle="フリガナは自動的に表示されます。" prompt="最初に、【ハ．名称】をご記入ください。" sqref="O38:AS38" xr:uid="{8F73266E-1362-42BE-992B-4303C37BF0F5}"/>
    <dataValidation allowBlank="1" showInputMessage="1" showErrorMessage="1" promptTitle="直接入力してください。" prompt="直接入力をしないと、【ロ．氏名のフリガナ】が正確に表示されません。" sqref="O109:AS109" xr:uid="{68920580-CCE4-48FF-9F9C-67B0E70E258D}"/>
    <dataValidation allowBlank="1" showInputMessage="1" showErrorMessage="1" promptTitle="フリガナは自動的に表示されます。" prompt="最初に【ハ．氏名】を記入してください。_x000a_フリガナを変更する場合は、右の「フリガナ変更」ボタンを押してください。" sqref="O108:AS108" xr:uid="{E5A39104-4C7A-4C50-96D7-8F1CFF426D7D}"/>
    <dataValidation type="whole" allowBlank="1" showInputMessage="1" showErrorMessage="1" sqref="AK1" xr:uid="{0028E0F4-C961-4B9E-BD6D-8153CBD7884C}">
      <formula1>11</formula1>
      <formula2>49</formula2>
    </dataValidation>
    <dataValidation type="textLength" allowBlank="1" showInputMessage="1" showErrorMessage="1" sqref="AF1" xr:uid="{E12F3413-9B16-447D-94DC-FC675C971F69}">
      <formula1>1</formula1>
      <formula2>189</formula2>
    </dataValidation>
    <dataValidation allowBlank="1" showErrorMessage="1" promptTitle="フリガナは自動的に表示されます。" prompt="最初に【ロ．氏名】欄をご記入ください。_x000a_フリガナを変更する場合は、右の「フリガナ変更」ボタンを押してください。" sqref="O21:AS21 O29:AS29" xr:uid="{30284195-7C6E-430F-A12D-7D24294538B1}"/>
    <dataValidation allowBlank="1" showErrorMessage="1" promptTitle="フリガナは自動的に表示されます。" prompt="最初に【ハ．氏名】を記入してください。_x000a_フリガナを変更する場合は、右の「フリガナ変更」ボタンを押してください。" sqref="O88:AS88 O98:AS98" xr:uid="{2971058D-1ECE-47D7-8226-D3450E1796D0}"/>
    <dataValidation allowBlank="1" showErrorMessage="1" sqref="O13:AS13" xr:uid="{B6D12C98-17CC-4A8B-8381-9FC940888071}"/>
    <dataValidation type="list" allowBlank="1" showInputMessage="1" showErrorMessage="1" sqref="AM140 Q73 Z81 V81 N80 AG80 X122:X123 X119:X120 E119:E120 E122:E124 M138:M140 R138:R140 W75 AG134 O134 Q75 W73" xr:uid="{0000BE87-05A5-4CC7-B5F9-3936A3DFACE4}">
      <formula1>$BK$2:$BK$3</formula1>
    </dataValidation>
    <dataValidation type="list" showInputMessage="1" showErrorMessage="1" sqref="P106:Q106 P111:Q111" xr:uid="{EC031593-B65F-4852-AB1A-5F4DD7CA357C}">
      <formula1>$BL$2:$BL$3</formula1>
    </dataValidation>
    <dataValidation type="custom" showInputMessage="1" showErrorMessage="1" sqref="AH122:AJ123 AH119:AJ119" xr:uid="{50C25640-C1D6-4E4B-912E-F692601997F7}">
      <formula1>X119=$BK$3</formula1>
    </dataValidation>
    <dataValidation type="custom" showInputMessage="1" showErrorMessage="1" sqref="Q122:S124" xr:uid="{0E92A047-1ECB-4EBE-9DA1-09B99008AEC5}">
      <formula1>E122=$BK$3</formula1>
    </dataValidation>
    <dataValidation type="list" allowBlank="1" showInputMessage="1" promptTitle="指定確認検査機関にチェックがありますか。" prompt="建築主事等に”レ”がある場合は、この欄は空白のままです。_x000a_" sqref="AG75:AS75 AG73:AS73" xr:uid="{C7E2E6B3-03B5-4C9B-AE69-F8889C2CC332}">
      <formula1>$BC$3:$BC$47</formula1>
    </dataValidation>
    <dataValidation imeMode="halfAlpha" allowBlank="1" showInputMessage="1" showErrorMessage="1" sqref="T72:W72 O23:U23 O31:U31 O33:AB33 D57:V57 O25:AB25 AA57:AS57 U66:W66 N66:P66" xr:uid="{175F8491-150A-443E-B0EA-6956DF9470A4}"/>
    <dataValidation imeMode="fullAlpha" allowBlank="1" showInputMessage="1" showErrorMessage="1" sqref="AV66:AV67" xr:uid="{613DF0D1-7A88-421E-81AD-B3F55AC178AA}"/>
    <dataValidation imeMode="disabled" allowBlank="1" showInputMessage="1" showErrorMessage="1" sqref="D59:V59 AA59:AS59 Y72:Z72 AB72:AC72 Y74:Z74 AB74:AC74 W79:X79 Z79:AA79 AM86:AR87 AM96:AR97 AM91:AR91 AM101:AR101" xr:uid="{4403469D-0558-4B4D-8420-9ED9A343832F}"/>
    <dataValidation type="list" allowBlank="1" showInputMessage="1" showErrorMessage="1" sqref="P101:Q101 P91:Q91 P96:Q96 P86:Q86" xr:uid="{5DF5C199-109A-4DA0-83AD-0CBEB6538FEC}">
      <formula1>$BL$2:$BL$3</formula1>
    </dataValidation>
    <dataValidation type="custom" imeMode="disabled" allowBlank="1" showErrorMessage="1" prompt="前回のまちづくりセンターの受付日を記入。" sqref="Z80:AA80" xr:uid="{3E2A8CA9-A024-469A-B1D4-7BAC2B92A1E1}">
      <formula1>N80=BK3</formula1>
    </dataValidation>
    <dataValidation type="custom" imeMode="disabled" showErrorMessage="1" prompt="前回のまちづくりセンターの受付日を記入。" sqref="W80:X80" xr:uid="{8CA2C119-4DBD-4B2E-BA61-4BE3DA281A1D}">
      <formula1>N80=BK3</formula1>
    </dataValidation>
    <dataValidation type="custom" showInputMessage="1" showErrorMessage="1" sqref="O129:AS129 R134:U134" xr:uid="{062DD3C8-1584-4229-9106-346A08BEEBE4}">
      <formula1>AND($O$128=$BK$3,$Y$128=$BK$2)</formula1>
    </dataValidation>
    <dataValidation type="custom" allowBlank="1" showInputMessage="1" showErrorMessage="1" sqref="W134:X134" xr:uid="{198FC9EE-48A6-4211-AC14-4375F75BBE9D}">
      <formula1>AND($O$128=$BK$3,$Y$128=$BK$2)</formula1>
    </dataValidation>
    <dataValidation allowBlank="1" showErrorMessage="1" promptTitle="直接入力してください。" prompt="直接入力をしないと、【ロ．氏名のフリガナ】が正確に表示されません。" sqref="O89:AS89" xr:uid="{A47B0758-BF48-4AE9-9891-0DE8321FD1D5}"/>
    <dataValidation allowBlank="1" promptTitle="直接入力してください。" prompt="直接入力をしないと、【ロ．氏名のフリガナ】が正確に表示されません。" sqref="O99:AS99" xr:uid="{4A42CB58-F5F0-467C-A9A6-039F04B43178}"/>
    <dataValidation type="custom" showInputMessage="1" showErrorMessage="1" sqref="R80:U80" xr:uid="{7BD073AF-C7FE-4F62-842A-41EC7CE0400A}">
      <formula1>N80=BK3</formula1>
    </dataValidation>
    <dataValidation type="custom" showInputMessage="1" showErrorMessage="1" sqref="P119:R119" xr:uid="{C217FE68-7C2C-4717-B2B7-8346513C0959}">
      <formula1>E119=$BK$3</formula1>
    </dataValidation>
  </dataValidations>
  <pageMargins left="0.59055118110236227" right="0.59055118110236227" top="0.39370078740157483" bottom="0.39370078740157483" header="0.39370078740157483" footer="0.39370078740157483"/>
  <pageSetup paperSize="9" scale="97" fitToHeight="0" orientation="portrait" blackAndWhite="1" r:id="rId1"/>
  <headerFooter scaleWithDoc="0"/>
  <rowBreaks count="4" manualBreakCount="4">
    <brk id="60" max="16383" man="1"/>
    <brk id="146" max="16383" man="1"/>
    <brk id="165" max="45" man="1"/>
    <brk id="215" max="45"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AAC06-C1E3-4C2C-A2B6-E21136D1784D}">
  <sheetPr>
    <tabColor rgb="FF002060"/>
  </sheetPr>
  <dimension ref="A1:BD991"/>
  <sheetViews>
    <sheetView view="pageBreakPreview" zoomScale="115" zoomScaleNormal="100" zoomScaleSheetLayoutView="115" workbookViewId="0">
      <selection activeCell="AY11" sqref="AY11"/>
    </sheetView>
  </sheetViews>
  <sheetFormatPr defaultRowHeight="13.2"/>
  <cols>
    <col min="1" max="21" width="2" customWidth="1"/>
    <col min="22" max="22" width="2.88671875" customWidth="1"/>
    <col min="23" max="46" width="2" customWidth="1"/>
    <col min="54" max="54" width="6.88671875" hidden="1" customWidth="1"/>
    <col min="55" max="55" width="6.21875" style="13" hidden="1" customWidth="1"/>
    <col min="56" max="56" width="8.88671875" hidden="1" customWidth="1"/>
  </cols>
  <sheetData>
    <row r="1" spans="1:55">
      <c r="V1" s="13" t="s">
        <v>868</v>
      </c>
      <c r="AQ1" s="13" t="s">
        <v>813</v>
      </c>
    </row>
    <row r="2" spans="1:55">
      <c r="A2" s="13"/>
      <c r="B2" s="13"/>
      <c r="C2" s="13" t="s">
        <v>16</v>
      </c>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2"/>
      <c r="AL2" s="12"/>
      <c r="AM2" s="13"/>
      <c r="AN2" s="13"/>
      <c r="AO2" s="13"/>
      <c r="AP2" s="13"/>
      <c r="AQ2" s="13"/>
      <c r="AR2" s="13"/>
      <c r="AS2" s="13"/>
      <c r="AT2" s="13"/>
      <c r="BC2" s="11" t="s">
        <v>169</v>
      </c>
    </row>
    <row r="3" spans="1:55">
      <c r="A3" s="13"/>
      <c r="B3" s="13"/>
      <c r="C3" s="13"/>
      <c r="D3" s="13" t="s">
        <v>267</v>
      </c>
      <c r="E3" s="13"/>
      <c r="F3" s="13"/>
      <c r="G3" s="13"/>
      <c r="H3" s="13"/>
      <c r="I3" s="13"/>
      <c r="J3" s="13"/>
      <c r="K3" s="13"/>
      <c r="L3" s="13"/>
      <c r="M3" s="12"/>
      <c r="N3" s="13"/>
      <c r="O3" s="12" t="s">
        <v>17</v>
      </c>
      <c r="P3" s="482"/>
      <c r="Q3" s="483"/>
      <c r="R3" s="13" t="s">
        <v>134</v>
      </c>
      <c r="S3" s="13"/>
      <c r="T3" s="13"/>
      <c r="U3" s="13"/>
      <c r="V3" s="16"/>
      <c r="W3" s="13"/>
      <c r="X3" s="13"/>
      <c r="Y3" s="12" t="s">
        <v>17</v>
      </c>
      <c r="Z3" s="488"/>
      <c r="AA3" s="488"/>
      <c r="AB3" s="488"/>
      <c r="AC3" s="488"/>
      <c r="AD3" s="488"/>
      <c r="AE3" s="488"/>
      <c r="AF3" s="488"/>
      <c r="AG3" s="488"/>
      <c r="AH3" s="11" t="s">
        <v>109</v>
      </c>
      <c r="AI3" s="13"/>
      <c r="AJ3" s="13"/>
      <c r="AK3" s="13"/>
      <c r="AL3" s="12" t="s">
        <v>15</v>
      </c>
      <c r="AM3" s="488"/>
      <c r="AN3" s="488"/>
      <c r="AO3" s="488"/>
      <c r="AP3" s="488"/>
      <c r="AQ3" s="488"/>
      <c r="AR3" s="488"/>
      <c r="AS3" s="13" t="s">
        <v>9</v>
      </c>
      <c r="AT3" s="13"/>
      <c r="BC3" s="11" t="s">
        <v>170</v>
      </c>
    </row>
    <row r="4" spans="1:55">
      <c r="A4" s="13"/>
      <c r="B4" s="13"/>
      <c r="C4" s="13"/>
      <c r="D4" s="13"/>
      <c r="E4" s="13"/>
      <c r="F4" s="13"/>
      <c r="G4" s="13"/>
      <c r="H4" s="13"/>
      <c r="I4" s="13"/>
      <c r="J4" s="13"/>
      <c r="K4" s="13"/>
      <c r="L4" s="13"/>
      <c r="M4" s="13"/>
      <c r="N4" s="13"/>
      <c r="O4" s="13" t="s">
        <v>96</v>
      </c>
      <c r="P4" s="13"/>
      <c r="Q4" s="13"/>
      <c r="R4" s="13"/>
      <c r="S4" s="13"/>
      <c r="T4" s="13"/>
      <c r="U4" s="13"/>
      <c r="V4" s="13"/>
      <c r="W4" s="13"/>
      <c r="X4" s="13"/>
      <c r="Y4" s="13"/>
      <c r="Z4" s="13"/>
      <c r="AA4" s="13"/>
      <c r="AB4" s="13"/>
      <c r="AC4" s="13"/>
      <c r="AD4" s="13"/>
      <c r="AE4" s="13"/>
      <c r="AF4" s="13"/>
      <c r="AG4" s="16"/>
      <c r="AH4" s="13"/>
      <c r="AI4" s="13"/>
      <c r="AJ4" s="13"/>
      <c r="AK4" s="13"/>
      <c r="AL4" s="12" t="s">
        <v>15</v>
      </c>
      <c r="AM4" s="488"/>
      <c r="AN4" s="488"/>
      <c r="AO4" s="488"/>
      <c r="AP4" s="488"/>
      <c r="AQ4" s="488"/>
      <c r="AR4" s="488"/>
      <c r="AS4" s="13" t="s">
        <v>9</v>
      </c>
      <c r="AT4" s="13"/>
    </row>
    <row r="5" spans="1:55">
      <c r="A5" s="13"/>
      <c r="B5" s="13"/>
      <c r="C5" s="13"/>
      <c r="D5" s="13" t="s">
        <v>268</v>
      </c>
      <c r="E5" s="13"/>
      <c r="F5" s="13"/>
      <c r="G5" s="13"/>
      <c r="H5" s="13"/>
      <c r="I5" s="13"/>
      <c r="J5" s="12"/>
      <c r="K5" s="13"/>
      <c r="L5" s="16"/>
      <c r="M5" s="12"/>
      <c r="N5" s="13"/>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6"/>
      <c r="AR5" s="486"/>
      <c r="AS5" s="486"/>
      <c r="AT5" s="13"/>
    </row>
    <row r="6" spans="1:55">
      <c r="A6" s="13"/>
      <c r="B6" s="13"/>
      <c r="C6" s="13"/>
      <c r="D6" s="13" t="s">
        <v>104</v>
      </c>
      <c r="E6" s="13"/>
      <c r="F6" s="13"/>
      <c r="G6" s="13"/>
      <c r="H6" s="13"/>
      <c r="I6" s="13"/>
      <c r="J6" s="12"/>
      <c r="K6" s="13"/>
      <c r="L6" s="16"/>
      <c r="M6" s="12"/>
      <c r="N6" s="13"/>
      <c r="O6" s="530"/>
      <c r="P6" s="531"/>
      <c r="Q6" s="531"/>
      <c r="R6" s="531"/>
      <c r="S6" s="531"/>
      <c r="T6" s="531"/>
      <c r="U6" s="531"/>
      <c r="V6" s="531"/>
      <c r="W6" s="531"/>
      <c r="X6" s="531"/>
      <c r="Y6" s="531"/>
      <c r="Z6" s="531"/>
      <c r="AA6" s="531"/>
      <c r="AB6" s="531"/>
      <c r="AC6" s="531"/>
      <c r="AD6" s="531"/>
      <c r="AE6" s="531"/>
      <c r="AF6" s="531"/>
      <c r="AG6" s="531"/>
      <c r="AH6" s="531"/>
      <c r="AI6" s="531"/>
      <c r="AJ6" s="531"/>
      <c r="AK6" s="531"/>
      <c r="AL6" s="531"/>
      <c r="AM6" s="531"/>
      <c r="AN6" s="531"/>
      <c r="AO6" s="531"/>
      <c r="AP6" s="531"/>
      <c r="AQ6" s="531"/>
      <c r="AR6" s="531"/>
      <c r="AS6" s="531"/>
      <c r="AT6" s="13"/>
    </row>
    <row r="7" spans="1:55">
      <c r="A7" s="13"/>
      <c r="B7" s="13"/>
      <c r="C7" s="13"/>
      <c r="D7" s="13" t="s">
        <v>269</v>
      </c>
      <c r="E7" s="13"/>
      <c r="F7" s="13"/>
      <c r="G7" s="13"/>
      <c r="H7" s="13"/>
      <c r="I7" s="13"/>
      <c r="J7" s="12"/>
      <c r="K7" s="13"/>
      <c r="L7" s="16"/>
      <c r="M7" s="13"/>
      <c r="N7" s="13"/>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7"/>
      <c r="AS7" s="487"/>
      <c r="AT7" s="13"/>
    </row>
    <row r="8" spans="1:55">
      <c r="A8" s="13"/>
      <c r="B8" s="13"/>
      <c r="C8" s="13"/>
      <c r="D8" s="13"/>
      <c r="E8" s="13"/>
      <c r="F8" s="13"/>
      <c r="G8" s="13"/>
      <c r="H8" s="13"/>
      <c r="I8" s="13"/>
      <c r="J8" s="12"/>
      <c r="K8" s="13"/>
      <c r="L8" s="12"/>
      <c r="M8" s="13"/>
      <c r="N8" s="13"/>
      <c r="O8" s="12" t="s">
        <v>17</v>
      </c>
      <c r="P8" s="482"/>
      <c r="Q8" s="483"/>
      <c r="R8" s="13" t="s">
        <v>133</v>
      </c>
      <c r="S8" s="13"/>
      <c r="T8" s="13"/>
      <c r="U8" s="13"/>
      <c r="V8" s="13"/>
      <c r="W8" s="13"/>
      <c r="X8" s="12"/>
      <c r="Y8" s="12" t="s">
        <v>17</v>
      </c>
      <c r="Z8" s="488"/>
      <c r="AA8" s="488"/>
      <c r="AB8" s="488"/>
      <c r="AC8" s="488"/>
      <c r="AD8" s="488"/>
      <c r="AE8" s="488"/>
      <c r="AF8" s="11" t="s">
        <v>131</v>
      </c>
      <c r="AG8" s="11"/>
      <c r="AH8" s="13"/>
      <c r="AI8" s="16"/>
      <c r="AJ8" s="13"/>
      <c r="AK8" s="13"/>
      <c r="AL8" s="12" t="s">
        <v>15</v>
      </c>
      <c r="AM8" s="485"/>
      <c r="AN8" s="485"/>
      <c r="AO8" s="485"/>
      <c r="AP8" s="485"/>
      <c r="AQ8" s="485"/>
      <c r="AR8" s="485"/>
      <c r="AS8" s="13" t="s">
        <v>9</v>
      </c>
      <c r="AT8" s="13"/>
    </row>
    <row r="9" spans="1:55">
      <c r="A9" s="13"/>
      <c r="B9" s="13"/>
      <c r="C9" s="13"/>
      <c r="D9" s="13" t="s">
        <v>270</v>
      </c>
      <c r="E9" s="13"/>
      <c r="F9" s="13"/>
      <c r="G9" s="13"/>
      <c r="H9" s="13"/>
      <c r="I9" s="13"/>
      <c r="J9" s="13"/>
      <c r="K9" s="13"/>
      <c r="L9" s="13"/>
      <c r="M9" s="13"/>
      <c r="N9" s="13"/>
      <c r="O9" s="480"/>
      <c r="P9" s="480"/>
      <c r="Q9" s="480"/>
      <c r="R9" s="480"/>
      <c r="S9" s="480"/>
      <c r="T9" s="480"/>
      <c r="U9" s="480"/>
      <c r="V9" s="13"/>
      <c r="W9" s="13"/>
      <c r="X9" s="13"/>
      <c r="Y9" s="13"/>
      <c r="Z9" s="13"/>
      <c r="AA9" s="13"/>
      <c r="AB9" s="13"/>
      <c r="AC9" s="13"/>
      <c r="AD9" s="13"/>
      <c r="AE9" s="13"/>
      <c r="AF9" s="13"/>
      <c r="AG9" s="13"/>
      <c r="AH9" s="13"/>
      <c r="AI9" s="13"/>
      <c r="AJ9" s="13"/>
      <c r="AK9" s="12"/>
      <c r="AL9" s="12"/>
      <c r="AM9" s="13"/>
      <c r="AN9" s="13"/>
      <c r="AO9" s="13"/>
      <c r="AP9" s="13"/>
      <c r="AQ9" s="13"/>
      <c r="AR9" s="13"/>
      <c r="AS9" s="13"/>
      <c r="AT9" s="13"/>
    </row>
    <row r="10" spans="1:55">
      <c r="A10" s="13"/>
      <c r="B10" s="13"/>
      <c r="C10" s="13"/>
      <c r="D10" s="13" t="s">
        <v>271</v>
      </c>
      <c r="E10" s="13"/>
      <c r="F10" s="13"/>
      <c r="G10" s="13"/>
      <c r="H10" s="13"/>
      <c r="I10" s="13"/>
      <c r="J10" s="13"/>
      <c r="K10" s="13"/>
      <c r="L10" s="16"/>
      <c r="M10" s="13"/>
      <c r="N10" s="13"/>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13"/>
    </row>
    <row r="11" spans="1:55">
      <c r="A11" s="13"/>
      <c r="B11" s="13"/>
      <c r="C11" s="13"/>
      <c r="D11" s="13" t="s">
        <v>272</v>
      </c>
      <c r="E11" s="13"/>
      <c r="F11" s="13"/>
      <c r="G11" s="13"/>
      <c r="H11" s="13"/>
      <c r="I11" s="13"/>
      <c r="J11" s="13"/>
      <c r="K11" s="13"/>
      <c r="L11" s="14"/>
      <c r="M11" s="13"/>
      <c r="N11" s="13"/>
      <c r="O11" s="479"/>
      <c r="P11" s="479"/>
      <c r="Q11" s="479"/>
      <c r="R11" s="479"/>
      <c r="S11" s="479"/>
      <c r="T11" s="479"/>
      <c r="U11" s="479"/>
      <c r="V11" s="479"/>
      <c r="W11" s="479"/>
      <c r="X11" s="479"/>
      <c r="Y11" s="479"/>
      <c r="Z11" s="479"/>
      <c r="AA11" s="479"/>
      <c r="AB11" s="479"/>
      <c r="AC11" s="14"/>
      <c r="AD11" s="14"/>
      <c r="AE11" s="14"/>
      <c r="AF11" s="14"/>
      <c r="AG11" s="14"/>
      <c r="AH11" s="14"/>
      <c r="AI11" s="14"/>
      <c r="AJ11" s="14"/>
      <c r="AK11" s="14"/>
      <c r="AL11" s="14"/>
      <c r="AM11" s="14"/>
      <c r="AN11" s="14"/>
      <c r="AO11" s="14"/>
      <c r="AP11" s="14"/>
      <c r="AQ11" s="14"/>
      <c r="AR11" s="14"/>
      <c r="AS11" s="14"/>
      <c r="AT11" s="13"/>
    </row>
    <row r="12" spans="1:55">
      <c r="A12" s="13"/>
      <c r="B12" s="13"/>
      <c r="C12" s="13"/>
      <c r="D12" s="13"/>
      <c r="E12" s="13"/>
      <c r="F12" s="13"/>
      <c r="G12" s="13"/>
      <c r="H12" s="13"/>
      <c r="I12" s="13"/>
      <c r="J12" s="13"/>
      <c r="K12" s="13"/>
      <c r="L12" s="14"/>
      <c r="M12" s="13"/>
      <c r="N12" s="13"/>
      <c r="O12" s="370"/>
      <c r="P12" s="370"/>
      <c r="Q12" s="370"/>
      <c r="R12" s="370"/>
      <c r="S12" s="370"/>
      <c r="T12" s="370"/>
      <c r="U12" s="370"/>
      <c r="V12" s="370"/>
      <c r="W12" s="370"/>
      <c r="X12" s="370"/>
      <c r="Y12" s="370"/>
      <c r="Z12" s="370"/>
      <c r="AA12" s="370"/>
      <c r="AB12" s="370"/>
      <c r="AC12" s="14"/>
      <c r="AD12" s="14"/>
      <c r="AE12" s="14"/>
      <c r="AF12" s="14"/>
      <c r="AG12" s="14"/>
      <c r="AH12" s="14"/>
      <c r="AI12" s="14"/>
      <c r="AJ12" s="14"/>
      <c r="AK12" s="14"/>
      <c r="AL12" s="14"/>
      <c r="AM12" s="14"/>
      <c r="AN12" s="14"/>
      <c r="AO12" s="14"/>
      <c r="AP12" s="14"/>
      <c r="AQ12" s="14"/>
      <c r="AR12" s="14"/>
      <c r="AS12" s="14"/>
      <c r="AT12" s="13"/>
    </row>
    <row r="14" spans="1:55">
      <c r="A14" s="13"/>
      <c r="B14" s="13"/>
      <c r="C14" s="13"/>
      <c r="D14" s="13" t="s">
        <v>267</v>
      </c>
      <c r="E14" s="13"/>
      <c r="F14" s="13"/>
      <c r="G14" s="13"/>
      <c r="H14" s="13"/>
      <c r="I14" s="13"/>
      <c r="J14" s="13"/>
      <c r="K14" s="13"/>
      <c r="L14" s="13"/>
      <c r="M14" s="12"/>
      <c r="N14" s="13"/>
      <c r="O14" s="12" t="s">
        <v>17</v>
      </c>
      <c r="P14" s="482"/>
      <c r="Q14" s="483"/>
      <c r="R14" s="13" t="s">
        <v>134</v>
      </c>
      <c r="S14" s="13"/>
      <c r="T14" s="13"/>
      <c r="U14" s="13"/>
      <c r="V14" s="16"/>
      <c r="W14" s="13"/>
      <c r="X14" s="13"/>
      <c r="Y14" s="12" t="s">
        <v>17</v>
      </c>
      <c r="Z14" s="488"/>
      <c r="AA14" s="488"/>
      <c r="AB14" s="488"/>
      <c r="AC14" s="488"/>
      <c r="AD14" s="488"/>
      <c r="AE14" s="488"/>
      <c r="AF14" s="488"/>
      <c r="AG14" s="488"/>
      <c r="AH14" s="11" t="s">
        <v>109</v>
      </c>
      <c r="AI14" s="13"/>
      <c r="AJ14" s="13"/>
      <c r="AK14" s="13"/>
      <c r="AL14" s="12" t="s">
        <v>15</v>
      </c>
      <c r="AM14" s="488"/>
      <c r="AN14" s="488"/>
      <c r="AO14" s="488"/>
      <c r="AP14" s="488"/>
      <c r="AQ14" s="488"/>
      <c r="AR14" s="488"/>
      <c r="AS14" s="13" t="s">
        <v>9</v>
      </c>
      <c r="AT14" s="13"/>
      <c r="BC14" s="11"/>
    </row>
    <row r="15" spans="1:55">
      <c r="A15" s="13"/>
      <c r="B15" s="13"/>
      <c r="C15" s="13"/>
      <c r="D15" s="13"/>
      <c r="E15" s="13"/>
      <c r="F15" s="13"/>
      <c r="G15" s="13"/>
      <c r="H15" s="13"/>
      <c r="I15" s="13"/>
      <c r="J15" s="13"/>
      <c r="K15" s="13"/>
      <c r="L15" s="13"/>
      <c r="M15" s="13"/>
      <c r="N15" s="13"/>
      <c r="O15" s="13" t="s">
        <v>96</v>
      </c>
      <c r="P15" s="13"/>
      <c r="Q15" s="13"/>
      <c r="R15" s="13"/>
      <c r="S15" s="13"/>
      <c r="T15" s="13"/>
      <c r="U15" s="13"/>
      <c r="V15" s="13"/>
      <c r="W15" s="13"/>
      <c r="X15" s="13"/>
      <c r="Y15" s="13"/>
      <c r="Z15" s="13"/>
      <c r="AA15" s="13"/>
      <c r="AB15" s="13"/>
      <c r="AC15" s="13"/>
      <c r="AD15" s="13"/>
      <c r="AE15" s="13"/>
      <c r="AF15" s="13"/>
      <c r="AG15" s="16"/>
      <c r="AH15" s="13"/>
      <c r="AI15" s="13"/>
      <c r="AJ15" s="13"/>
      <c r="AK15" s="13"/>
      <c r="AL15" s="12" t="s">
        <v>15</v>
      </c>
      <c r="AM15" s="488"/>
      <c r="AN15" s="488"/>
      <c r="AO15" s="488"/>
      <c r="AP15" s="488"/>
      <c r="AQ15" s="488"/>
      <c r="AR15" s="488"/>
      <c r="AS15" s="13" t="s">
        <v>9</v>
      </c>
      <c r="AT15" s="13"/>
    </row>
    <row r="16" spans="1:55">
      <c r="A16" s="13"/>
      <c r="B16" s="13"/>
      <c r="C16" s="13"/>
      <c r="D16" s="13" t="s">
        <v>268</v>
      </c>
      <c r="E16" s="13"/>
      <c r="F16" s="13"/>
      <c r="G16" s="13"/>
      <c r="H16" s="13"/>
      <c r="I16" s="13"/>
      <c r="J16" s="12"/>
      <c r="K16" s="13"/>
      <c r="L16" s="16"/>
      <c r="M16" s="12"/>
      <c r="N16" s="13"/>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6"/>
      <c r="AO16" s="486"/>
      <c r="AP16" s="486"/>
      <c r="AQ16" s="486"/>
      <c r="AR16" s="486"/>
      <c r="AS16" s="486"/>
      <c r="AT16" s="13"/>
    </row>
    <row r="17" spans="1:55">
      <c r="A17" s="13"/>
      <c r="B17" s="13"/>
      <c r="C17" s="13"/>
      <c r="D17" s="13" t="s">
        <v>104</v>
      </c>
      <c r="E17" s="13"/>
      <c r="F17" s="13"/>
      <c r="G17" s="13"/>
      <c r="H17" s="13"/>
      <c r="I17" s="13"/>
      <c r="J17" s="12"/>
      <c r="K17" s="13"/>
      <c r="L17" s="16"/>
      <c r="M17" s="12"/>
      <c r="N17" s="13"/>
      <c r="O17" s="532"/>
      <c r="P17" s="532"/>
      <c r="Q17" s="532"/>
      <c r="R17" s="532"/>
      <c r="S17" s="532"/>
      <c r="T17" s="532"/>
      <c r="U17" s="532"/>
      <c r="V17" s="532"/>
      <c r="W17" s="532"/>
      <c r="X17" s="532"/>
      <c r="Y17" s="532"/>
      <c r="Z17" s="532"/>
      <c r="AA17" s="532"/>
      <c r="AB17" s="532"/>
      <c r="AC17" s="532"/>
      <c r="AD17" s="532"/>
      <c r="AE17" s="532"/>
      <c r="AF17" s="532"/>
      <c r="AG17" s="532"/>
      <c r="AH17" s="532"/>
      <c r="AI17" s="532"/>
      <c r="AJ17" s="532"/>
      <c r="AK17" s="532"/>
      <c r="AL17" s="532"/>
      <c r="AM17" s="532"/>
      <c r="AN17" s="532"/>
      <c r="AO17" s="532"/>
      <c r="AP17" s="532"/>
      <c r="AQ17" s="532"/>
      <c r="AR17" s="532"/>
      <c r="AS17" s="532"/>
      <c r="AT17" s="13"/>
    </row>
    <row r="18" spans="1:55">
      <c r="A18" s="13"/>
      <c r="B18" s="13"/>
      <c r="C18" s="13"/>
      <c r="D18" s="13" t="s">
        <v>269</v>
      </c>
      <c r="E18" s="13"/>
      <c r="F18" s="13"/>
      <c r="G18" s="13"/>
      <c r="H18" s="13"/>
      <c r="I18" s="13"/>
      <c r="J18" s="12"/>
      <c r="K18" s="13"/>
      <c r="L18" s="16"/>
      <c r="M18" s="13"/>
      <c r="N18" s="13"/>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7"/>
      <c r="AL18" s="487"/>
      <c r="AM18" s="487"/>
      <c r="AN18" s="487"/>
      <c r="AO18" s="487"/>
      <c r="AP18" s="487"/>
      <c r="AQ18" s="487"/>
      <c r="AR18" s="487"/>
      <c r="AS18" s="487"/>
      <c r="AT18" s="13"/>
    </row>
    <row r="19" spans="1:55">
      <c r="A19" s="13"/>
      <c r="B19" s="13"/>
      <c r="C19" s="13"/>
      <c r="D19" s="13"/>
      <c r="E19" s="13"/>
      <c r="F19" s="13"/>
      <c r="G19" s="13"/>
      <c r="H19" s="13"/>
      <c r="I19" s="13"/>
      <c r="J19" s="12"/>
      <c r="K19" s="13"/>
      <c r="L19" s="12"/>
      <c r="M19" s="13"/>
      <c r="N19" s="13"/>
      <c r="O19" s="12" t="s">
        <v>17</v>
      </c>
      <c r="P19" s="482"/>
      <c r="Q19" s="483"/>
      <c r="R19" s="13" t="s">
        <v>133</v>
      </c>
      <c r="S19" s="13"/>
      <c r="T19" s="13"/>
      <c r="U19" s="13"/>
      <c r="V19" s="13"/>
      <c r="W19" s="13"/>
      <c r="X19" s="12"/>
      <c r="Y19" s="12" t="s">
        <v>17</v>
      </c>
      <c r="Z19" s="488"/>
      <c r="AA19" s="488"/>
      <c r="AB19" s="488"/>
      <c r="AC19" s="488"/>
      <c r="AD19" s="488"/>
      <c r="AE19" s="488"/>
      <c r="AF19" s="11" t="s">
        <v>131</v>
      </c>
      <c r="AG19" s="11"/>
      <c r="AH19" s="13"/>
      <c r="AI19" s="16"/>
      <c r="AJ19" s="13"/>
      <c r="AK19" s="13"/>
      <c r="AL19" s="12" t="s">
        <v>15</v>
      </c>
      <c r="AM19" s="485"/>
      <c r="AN19" s="485"/>
      <c r="AO19" s="485"/>
      <c r="AP19" s="485"/>
      <c r="AQ19" s="485"/>
      <c r="AR19" s="485"/>
      <c r="AS19" s="13" t="s">
        <v>9</v>
      </c>
      <c r="AT19" s="13"/>
    </row>
    <row r="20" spans="1:55">
      <c r="A20" s="13"/>
      <c r="B20" s="13"/>
      <c r="C20" s="13"/>
      <c r="D20" s="13" t="s">
        <v>270</v>
      </c>
      <c r="E20" s="13"/>
      <c r="F20" s="13"/>
      <c r="G20" s="13"/>
      <c r="H20" s="13"/>
      <c r="I20" s="13"/>
      <c r="J20" s="13"/>
      <c r="K20" s="13"/>
      <c r="L20" s="13"/>
      <c r="M20" s="13"/>
      <c r="N20" s="13"/>
      <c r="O20" s="480"/>
      <c r="P20" s="480"/>
      <c r="Q20" s="480"/>
      <c r="R20" s="480"/>
      <c r="S20" s="480"/>
      <c r="T20" s="480"/>
      <c r="U20" s="480"/>
      <c r="V20" s="13"/>
      <c r="W20" s="13"/>
      <c r="X20" s="13"/>
      <c r="Y20" s="13"/>
      <c r="Z20" s="13"/>
      <c r="AA20" s="13"/>
      <c r="AB20" s="13"/>
      <c r="AC20" s="13"/>
      <c r="AD20" s="13"/>
      <c r="AE20" s="13"/>
      <c r="AF20" s="13"/>
      <c r="AG20" s="13"/>
      <c r="AH20" s="13"/>
      <c r="AI20" s="13"/>
      <c r="AJ20" s="13"/>
      <c r="AK20" s="12"/>
      <c r="AL20" s="12"/>
      <c r="AM20" s="13"/>
      <c r="AN20" s="13"/>
      <c r="AO20" s="13"/>
      <c r="AP20" s="13"/>
      <c r="AQ20" s="13"/>
      <c r="AR20" s="13"/>
      <c r="AS20" s="13"/>
      <c r="AT20" s="13"/>
    </row>
    <row r="21" spans="1:55">
      <c r="A21" s="13"/>
      <c r="B21" s="13"/>
      <c r="C21" s="13"/>
      <c r="D21" s="13" t="s">
        <v>271</v>
      </c>
      <c r="E21" s="13"/>
      <c r="F21" s="13"/>
      <c r="G21" s="13"/>
      <c r="H21" s="13"/>
      <c r="I21" s="13"/>
      <c r="J21" s="13"/>
      <c r="K21" s="13"/>
      <c r="L21" s="16"/>
      <c r="M21" s="13"/>
      <c r="N21" s="13"/>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c r="AL21" s="486"/>
      <c r="AM21" s="486"/>
      <c r="AN21" s="486"/>
      <c r="AO21" s="486"/>
      <c r="AP21" s="486"/>
      <c r="AQ21" s="486"/>
      <c r="AR21" s="486"/>
      <c r="AS21" s="486"/>
      <c r="AT21" s="13"/>
    </row>
    <row r="22" spans="1:55">
      <c r="A22" s="13"/>
      <c r="B22" s="13"/>
      <c r="C22" s="13"/>
      <c r="D22" s="13" t="s">
        <v>272</v>
      </c>
      <c r="E22" s="13"/>
      <c r="F22" s="13"/>
      <c r="G22" s="13"/>
      <c r="H22" s="13"/>
      <c r="I22" s="13"/>
      <c r="J22" s="13"/>
      <c r="K22" s="13"/>
      <c r="L22" s="14"/>
      <c r="M22" s="13"/>
      <c r="N22" s="13"/>
      <c r="O22" s="479"/>
      <c r="P22" s="479"/>
      <c r="Q22" s="479"/>
      <c r="R22" s="479"/>
      <c r="S22" s="479"/>
      <c r="T22" s="479"/>
      <c r="U22" s="479"/>
      <c r="V22" s="479"/>
      <c r="W22" s="479"/>
      <c r="X22" s="479"/>
      <c r="Y22" s="479"/>
      <c r="Z22" s="479"/>
      <c r="AA22" s="479"/>
      <c r="AB22" s="479"/>
      <c r="AC22" s="14"/>
      <c r="AD22" s="14"/>
      <c r="AE22" s="14"/>
      <c r="AF22" s="14"/>
      <c r="AG22" s="14"/>
      <c r="AH22" s="14"/>
      <c r="AI22" s="14"/>
      <c r="AJ22" s="14"/>
      <c r="AK22" s="14"/>
      <c r="AL22" s="14"/>
      <c r="AM22" s="14"/>
      <c r="AN22" s="14"/>
      <c r="AO22" s="14"/>
      <c r="AP22" s="14"/>
      <c r="AQ22" s="14"/>
      <c r="AR22" s="14"/>
      <c r="AS22" s="14"/>
      <c r="AT22" s="13"/>
    </row>
    <row r="23" spans="1:55">
      <c r="A23" s="13"/>
      <c r="B23" s="13"/>
      <c r="C23" s="13"/>
      <c r="D23" s="13"/>
      <c r="E23" s="13"/>
      <c r="F23" s="13"/>
      <c r="G23" s="13"/>
      <c r="H23" s="13"/>
      <c r="I23" s="13"/>
      <c r="J23" s="13"/>
      <c r="K23" s="13"/>
      <c r="L23" s="14"/>
      <c r="M23" s="13"/>
      <c r="N23" s="13"/>
      <c r="O23" s="370"/>
      <c r="P23" s="370"/>
      <c r="Q23" s="370"/>
      <c r="R23" s="370"/>
      <c r="S23" s="370"/>
      <c r="T23" s="370"/>
      <c r="U23" s="370"/>
      <c r="V23" s="370"/>
      <c r="W23" s="370"/>
      <c r="X23" s="370"/>
      <c r="Y23" s="370"/>
      <c r="Z23" s="370"/>
      <c r="AA23" s="370"/>
      <c r="AB23" s="370"/>
      <c r="AC23" s="14"/>
      <c r="AD23" s="14"/>
      <c r="AE23" s="14"/>
      <c r="AF23" s="14"/>
      <c r="AG23" s="14"/>
      <c r="AH23" s="14"/>
      <c r="AI23" s="14"/>
      <c r="AJ23" s="14"/>
      <c r="AK23" s="14"/>
      <c r="AL23" s="14"/>
      <c r="AM23" s="14"/>
      <c r="AN23" s="14"/>
      <c r="AO23" s="14"/>
      <c r="AP23" s="14"/>
      <c r="AQ23" s="14"/>
      <c r="AR23" s="14"/>
      <c r="AS23" s="14"/>
      <c r="AT23" s="13"/>
    </row>
    <row r="25" spans="1:55">
      <c r="A25" s="13"/>
      <c r="B25" s="13"/>
      <c r="C25" s="13"/>
      <c r="D25" s="13" t="s">
        <v>267</v>
      </c>
      <c r="E25" s="13"/>
      <c r="F25" s="13"/>
      <c r="G25" s="13"/>
      <c r="H25" s="13"/>
      <c r="I25" s="13"/>
      <c r="J25" s="13"/>
      <c r="K25" s="13"/>
      <c r="L25" s="13"/>
      <c r="M25" s="12"/>
      <c r="N25" s="13"/>
      <c r="O25" s="12" t="s">
        <v>17</v>
      </c>
      <c r="P25" s="482"/>
      <c r="Q25" s="483"/>
      <c r="R25" s="13" t="s">
        <v>134</v>
      </c>
      <c r="S25" s="13"/>
      <c r="T25" s="13"/>
      <c r="U25" s="13"/>
      <c r="V25" s="16"/>
      <c r="W25" s="13"/>
      <c r="X25" s="13"/>
      <c r="Y25" s="12" t="s">
        <v>17</v>
      </c>
      <c r="Z25" s="488"/>
      <c r="AA25" s="488"/>
      <c r="AB25" s="488"/>
      <c r="AC25" s="488"/>
      <c r="AD25" s="488"/>
      <c r="AE25" s="488"/>
      <c r="AF25" s="488"/>
      <c r="AG25" s="488"/>
      <c r="AH25" s="11" t="s">
        <v>109</v>
      </c>
      <c r="AI25" s="13"/>
      <c r="AJ25" s="13"/>
      <c r="AK25" s="13"/>
      <c r="AL25" s="12" t="s">
        <v>15</v>
      </c>
      <c r="AM25" s="488"/>
      <c r="AN25" s="488"/>
      <c r="AO25" s="488"/>
      <c r="AP25" s="488"/>
      <c r="AQ25" s="488"/>
      <c r="AR25" s="488"/>
      <c r="AS25" s="13" t="s">
        <v>9</v>
      </c>
      <c r="AT25" s="13"/>
      <c r="BC25" s="11"/>
    </row>
    <row r="26" spans="1:55">
      <c r="A26" s="13"/>
      <c r="B26" s="13"/>
      <c r="C26" s="13"/>
      <c r="D26" s="13"/>
      <c r="E26" s="13"/>
      <c r="F26" s="13"/>
      <c r="G26" s="13"/>
      <c r="H26" s="13"/>
      <c r="I26" s="13"/>
      <c r="J26" s="13"/>
      <c r="K26" s="13"/>
      <c r="L26" s="13"/>
      <c r="M26" s="13"/>
      <c r="N26" s="13"/>
      <c r="O26" s="13" t="s">
        <v>96</v>
      </c>
      <c r="P26" s="13"/>
      <c r="Q26" s="13"/>
      <c r="R26" s="13"/>
      <c r="S26" s="13"/>
      <c r="T26" s="13"/>
      <c r="U26" s="13"/>
      <c r="V26" s="13"/>
      <c r="W26" s="13"/>
      <c r="X26" s="13"/>
      <c r="Y26" s="13"/>
      <c r="Z26" s="13"/>
      <c r="AA26" s="13"/>
      <c r="AB26" s="13"/>
      <c r="AC26" s="13"/>
      <c r="AD26" s="13"/>
      <c r="AE26" s="13"/>
      <c r="AF26" s="13"/>
      <c r="AG26" s="16"/>
      <c r="AH26" s="13"/>
      <c r="AI26" s="13"/>
      <c r="AJ26" s="13"/>
      <c r="AK26" s="13"/>
      <c r="AL26" s="12" t="s">
        <v>15</v>
      </c>
      <c r="AM26" s="488"/>
      <c r="AN26" s="488"/>
      <c r="AO26" s="488"/>
      <c r="AP26" s="488"/>
      <c r="AQ26" s="488"/>
      <c r="AR26" s="488"/>
      <c r="AS26" s="13" t="s">
        <v>9</v>
      </c>
      <c r="AT26" s="13"/>
    </row>
    <row r="27" spans="1:55">
      <c r="A27" s="13"/>
      <c r="B27" s="13"/>
      <c r="C27" s="13"/>
      <c r="D27" s="13" t="s">
        <v>268</v>
      </c>
      <c r="E27" s="13"/>
      <c r="F27" s="13"/>
      <c r="G27" s="13"/>
      <c r="H27" s="13"/>
      <c r="I27" s="13"/>
      <c r="J27" s="12"/>
      <c r="K27" s="13"/>
      <c r="L27" s="16"/>
      <c r="M27" s="12"/>
      <c r="N27" s="13"/>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6"/>
      <c r="AO27" s="486"/>
      <c r="AP27" s="486"/>
      <c r="AQ27" s="486"/>
      <c r="AR27" s="486"/>
      <c r="AS27" s="486"/>
      <c r="AT27" s="13"/>
    </row>
    <row r="28" spans="1:55">
      <c r="A28" s="13"/>
      <c r="B28" s="13"/>
      <c r="C28" s="13"/>
      <c r="D28" s="13" t="s">
        <v>104</v>
      </c>
      <c r="E28" s="13"/>
      <c r="F28" s="13"/>
      <c r="G28" s="13"/>
      <c r="H28" s="13"/>
      <c r="I28" s="13"/>
      <c r="J28" s="12"/>
      <c r="K28" s="13"/>
      <c r="L28" s="16"/>
      <c r="M28" s="12"/>
      <c r="N28" s="13"/>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2"/>
      <c r="AM28" s="532"/>
      <c r="AN28" s="532"/>
      <c r="AO28" s="532"/>
      <c r="AP28" s="532"/>
      <c r="AQ28" s="532"/>
      <c r="AR28" s="532"/>
      <c r="AS28" s="532"/>
      <c r="AT28" s="13"/>
    </row>
    <row r="29" spans="1:55">
      <c r="A29" s="13"/>
      <c r="B29" s="13"/>
      <c r="C29" s="13"/>
      <c r="D29" s="13" t="s">
        <v>269</v>
      </c>
      <c r="E29" s="13"/>
      <c r="F29" s="13"/>
      <c r="G29" s="13"/>
      <c r="H29" s="13"/>
      <c r="I29" s="13"/>
      <c r="J29" s="12"/>
      <c r="K29" s="13"/>
      <c r="L29" s="16"/>
      <c r="M29" s="13"/>
      <c r="N29" s="13"/>
      <c r="O29" s="487"/>
      <c r="P29" s="487"/>
      <c r="Q29" s="487"/>
      <c r="R29" s="487"/>
      <c r="S29" s="487"/>
      <c r="T29" s="487"/>
      <c r="U29" s="487"/>
      <c r="V29" s="487"/>
      <c r="W29" s="487"/>
      <c r="X29" s="487"/>
      <c r="Y29" s="487"/>
      <c r="Z29" s="487"/>
      <c r="AA29" s="487"/>
      <c r="AB29" s="487"/>
      <c r="AC29" s="487"/>
      <c r="AD29" s="487"/>
      <c r="AE29" s="487"/>
      <c r="AF29" s="487"/>
      <c r="AG29" s="487"/>
      <c r="AH29" s="487"/>
      <c r="AI29" s="487"/>
      <c r="AJ29" s="487"/>
      <c r="AK29" s="487"/>
      <c r="AL29" s="487"/>
      <c r="AM29" s="487"/>
      <c r="AN29" s="487"/>
      <c r="AO29" s="487"/>
      <c r="AP29" s="487"/>
      <c r="AQ29" s="487"/>
      <c r="AR29" s="487"/>
      <c r="AS29" s="487"/>
      <c r="AT29" s="13"/>
    </row>
    <row r="30" spans="1:55">
      <c r="A30" s="13"/>
      <c r="B30" s="13"/>
      <c r="C30" s="13"/>
      <c r="D30" s="13"/>
      <c r="E30" s="13"/>
      <c r="F30" s="13"/>
      <c r="G30" s="13"/>
      <c r="H30" s="13"/>
      <c r="I30" s="13"/>
      <c r="J30" s="12"/>
      <c r="K30" s="13"/>
      <c r="L30" s="12"/>
      <c r="M30" s="13"/>
      <c r="N30" s="13"/>
      <c r="O30" s="12" t="s">
        <v>17</v>
      </c>
      <c r="P30" s="482"/>
      <c r="Q30" s="483"/>
      <c r="R30" s="13" t="s">
        <v>133</v>
      </c>
      <c r="S30" s="13"/>
      <c r="T30" s="13"/>
      <c r="U30" s="13"/>
      <c r="V30" s="13"/>
      <c r="W30" s="13"/>
      <c r="X30" s="12"/>
      <c r="Y30" s="12" t="s">
        <v>17</v>
      </c>
      <c r="Z30" s="488"/>
      <c r="AA30" s="488"/>
      <c r="AB30" s="488"/>
      <c r="AC30" s="488"/>
      <c r="AD30" s="488"/>
      <c r="AE30" s="488"/>
      <c r="AF30" s="11" t="s">
        <v>131</v>
      </c>
      <c r="AG30" s="11"/>
      <c r="AH30" s="13"/>
      <c r="AI30" s="16"/>
      <c r="AJ30" s="13"/>
      <c r="AK30" s="13"/>
      <c r="AL30" s="12" t="s">
        <v>15</v>
      </c>
      <c r="AM30" s="485"/>
      <c r="AN30" s="485"/>
      <c r="AO30" s="485"/>
      <c r="AP30" s="485"/>
      <c r="AQ30" s="485"/>
      <c r="AR30" s="485"/>
      <c r="AS30" s="13" t="s">
        <v>9</v>
      </c>
      <c r="AT30" s="13"/>
    </row>
    <row r="31" spans="1:55">
      <c r="A31" s="13"/>
      <c r="B31" s="13"/>
      <c r="C31" s="13"/>
      <c r="D31" s="13" t="s">
        <v>270</v>
      </c>
      <c r="E31" s="13"/>
      <c r="F31" s="13"/>
      <c r="G31" s="13"/>
      <c r="H31" s="13"/>
      <c r="I31" s="13"/>
      <c r="J31" s="13"/>
      <c r="K31" s="13"/>
      <c r="L31" s="13"/>
      <c r="M31" s="13"/>
      <c r="N31" s="13"/>
      <c r="O31" s="480"/>
      <c r="P31" s="480"/>
      <c r="Q31" s="480"/>
      <c r="R31" s="480"/>
      <c r="S31" s="480"/>
      <c r="T31" s="480"/>
      <c r="U31" s="480"/>
      <c r="V31" s="13"/>
      <c r="W31" s="13"/>
      <c r="X31" s="13"/>
      <c r="Y31" s="13"/>
      <c r="Z31" s="13"/>
      <c r="AA31" s="13"/>
      <c r="AB31" s="13"/>
      <c r="AC31" s="13"/>
      <c r="AD31" s="13"/>
      <c r="AE31" s="13"/>
      <c r="AF31" s="13"/>
      <c r="AG31" s="13"/>
      <c r="AH31" s="13"/>
      <c r="AI31" s="13"/>
      <c r="AJ31" s="13"/>
      <c r="AK31" s="12"/>
      <c r="AL31" s="12"/>
      <c r="AM31" s="13"/>
      <c r="AN31" s="13"/>
      <c r="AO31" s="13"/>
      <c r="AP31" s="13"/>
      <c r="AQ31" s="13"/>
      <c r="AR31" s="13"/>
      <c r="AS31" s="13"/>
      <c r="AT31" s="13"/>
    </row>
    <row r="32" spans="1:55">
      <c r="A32" s="13"/>
      <c r="B32" s="13"/>
      <c r="C32" s="13"/>
      <c r="D32" s="13" t="s">
        <v>271</v>
      </c>
      <c r="E32" s="13"/>
      <c r="F32" s="13"/>
      <c r="G32" s="13"/>
      <c r="H32" s="13"/>
      <c r="I32" s="13"/>
      <c r="J32" s="13"/>
      <c r="K32" s="13"/>
      <c r="L32" s="16"/>
      <c r="M32" s="13"/>
      <c r="N32" s="13"/>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486"/>
      <c r="AP32" s="486"/>
      <c r="AQ32" s="486"/>
      <c r="AR32" s="486"/>
      <c r="AS32" s="486"/>
      <c r="AT32" s="13"/>
    </row>
    <row r="33" spans="1:46">
      <c r="A33" s="13"/>
      <c r="B33" s="13"/>
      <c r="C33" s="13"/>
      <c r="D33" s="13" t="s">
        <v>272</v>
      </c>
      <c r="E33" s="13"/>
      <c r="F33" s="13"/>
      <c r="G33" s="13"/>
      <c r="H33" s="13"/>
      <c r="I33" s="13"/>
      <c r="J33" s="13"/>
      <c r="K33" s="13"/>
      <c r="L33" s="14"/>
      <c r="M33" s="13"/>
      <c r="N33" s="13"/>
      <c r="O33" s="479"/>
      <c r="P33" s="479"/>
      <c r="Q33" s="479"/>
      <c r="R33" s="479"/>
      <c r="S33" s="479"/>
      <c r="T33" s="479"/>
      <c r="U33" s="479"/>
      <c r="V33" s="479"/>
      <c r="W33" s="479"/>
      <c r="X33" s="479"/>
      <c r="Y33" s="479"/>
      <c r="Z33" s="479"/>
      <c r="AA33" s="479"/>
      <c r="AB33" s="479"/>
      <c r="AC33" s="14"/>
      <c r="AD33" s="14"/>
      <c r="AE33" s="14"/>
      <c r="AF33" s="14"/>
      <c r="AG33" s="14"/>
      <c r="AH33" s="14"/>
      <c r="AI33" s="14"/>
      <c r="AJ33" s="14"/>
      <c r="AK33" s="14"/>
      <c r="AL33" s="14"/>
      <c r="AM33" s="14"/>
      <c r="AN33" s="14"/>
      <c r="AO33" s="14"/>
      <c r="AP33" s="14"/>
      <c r="AQ33" s="14"/>
      <c r="AR33" s="14"/>
      <c r="AS33" s="14"/>
      <c r="AT33" s="13"/>
    </row>
    <row r="57" spans="55:55">
      <c r="BC57" s="36"/>
    </row>
    <row r="81" spans="55:55">
      <c r="BC81" s="2"/>
    </row>
    <row r="140" spans="55:55">
      <c r="BC140" s="13" t="str">
        <f>IF(AND(M140=$BB$3,R140=$BB$3),"NG","OK")</f>
        <v>NG</v>
      </c>
    </row>
    <row r="145" spans="55:55" ht="13.8" thickBot="1">
      <c r="BC145" s="11"/>
    </row>
    <row r="146" spans="55:55" ht="13.8" thickBot="1">
      <c r="BC146" s="363" t="b">
        <f>IF(OR('検査結果表（防火扉入力用）'!Y18=1,'検査結果表（防火ｼｬｯﾀｰ入力用）'!Y11=1,'検査結果表（耐火ｸﾛｽｽｸﾘｰﾝ入力用）'!Y11=1,'検査結果表（ﾄﾞﾚﾝﾁｬｰ入力用）'!Y11=1),"要是正")</f>
        <v>0</v>
      </c>
    </row>
    <row r="147" spans="55:55">
      <c r="BC147" s="11"/>
    </row>
    <row r="168" spans="55:55">
      <c r="BC168" s="79"/>
    </row>
    <row r="169" spans="55:55">
      <c r="BC169" s="79"/>
    </row>
    <row r="170" spans="55:55">
      <c r="BC170" s="79"/>
    </row>
    <row r="171" spans="55:55">
      <c r="BC171" s="79"/>
    </row>
    <row r="172" spans="55:55">
      <c r="BC172" s="79"/>
    </row>
    <row r="173" spans="55:55">
      <c r="BC173" s="79"/>
    </row>
    <row r="174" spans="55:55">
      <c r="BC174" s="79"/>
    </row>
    <row r="175" spans="55:55">
      <c r="BC175" s="79"/>
    </row>
    <row r="176" spans="55:55">
      <c r="BC176" s="79"/>
    </row>
    <row r="177" spans="55:55">
      <c r="BC177" s="79"/>
    </row>
    <row r="178" spans="55:55">
      <c r="BC178" s="79"/>
    </row>
    <row r="179" spans="55:55">
      <c r="BC179" s="79"/>
    </row>
    <row r="180" spans="55:55">
      <c r="BC180" s="79"/>
    </row>
    <row r="181" spans="55:55">
      <c r="BC181" s="79"/>
    </row>
    <row r="182" spans="55:55">
      <c r="BC182" s="79"/>
    </row>
    <row r="183" spans="55:55">
      <c r="BC183" s="79"/>
    </row>
    <row r="184" spans="55:55">
      <c r="BC184" s="79"/>
    </row>
    <row r="185" spans="55:55">
      <c r="BC185" s="79"/>
    </row>
    <row r="186" spans="55:55">
      <c r="BC186" s="79"/>
    </row>
    <row r="187" spans="55:55">
      <c r="BC187" s="79"/>
    </row>
    <row r="188" spans="55:55">
      <c r="BC188" s="79"/>
    </row>
    <row r="189" spans="55:55">
      <c r="BC189" s="79"/>
    </row>
    <row r="190" spans="55:55">
      <c r="BC190" s="79"/>
    </row>
    <row r="191" spans="55:55">
      <c r="BC191" s="79"/>
    </row>
    <row r="192" spans="55:55">
      <c r="BC192" s="79"/>
    </row>
    <row r="193" spans="55:55">
      <c r="BC193" s="79"/>
    </row>
    <row r="194" spans="55:55">
      <c r="BC194" s="79"/>
    </row>
    <row r="195" spans="55:55">
      <c r="BC195" s="79"/>
    </row>
    <row r="196" spans="55:55">
      <c r="BC196" s="79"/>
    </row>
    <row r="197" spans="55:55">
      <c r="BC197" s="79"/>
    </row>
    <row r="198" spans="55:55">
      <c r="BC198" s="79"/>
    </row>
    <row r="199" spans="55:55">
      <c r="BC199" s="79"/>
    </row>
    <row r="200" spans="55:55">
      <c r="BC200" s="79"/>
    </row>
    <row r="201" spans="55:55">
      <c r="BC201" s="79"/>
    </row>
    <row r="202" spans="55:55">
      <c r="BC202" s="79"/>
    </row>
    <row r="203" spans="55:55">
      <c r="BC203" s="79"/>
    </row>
    <row r="204" spans="55:55">
      <c r="BC204" s="79"/>
    </row>
    <row r="205" spans="55:55">
      <c r="BC205" s="79"/>
    </row>
    <row r="206" spans="55:55">
      <c r="BC206" s="79"/>
    </row>
    <row r="207" spans="55:55">
      <c r="BC207" s="79"/>
    </row>
    <row r="208" spans="55:55">
      <c r="BC208" s="79"/>
    </row>
    <row r="209" spans="55:55">
      <c r="BC209" s="79"/>
    </row>
    <row r="210" spans="55:55">
      <c r="BC210" s="79"/>
    </row>
    <row r="211" spans="55:55">
      <c r="BC211" s="79"/>
    </row>
    <row r="212" spans="55:55">
      <c r="BC212" s="79"/>
    </row>
    <row r="213" spans="55:55">
      <c r="BC213" s="79"/>
    </row>
    <row r="214" spans="55:55">
      <c r="BC214" s="79"/>
    </row>
    <row r="215" spans="55:55">
      <c r="BC215" s="79"/>
    </row>
    <row r="216" spans="55:55">
      <c r="BC216" s="79"/>
    </row>
    <row r="217" spans="55:55">
      <c r="BC217" s="79"/>
    </row>
    <row r="218" spans="55:55">
      <c r="BC218" s="79"/>
    </row>
    <row r="219" spans="55:55">
      <c r="BC219" s="79"/>
    </row>
    <row r="220" spans="55:55">
      <c r="BC220" s="79"/>
    </row>
    <row r="221" spans="55:55">
      <c r="BC221" s="79"/>
    </row>
    <row r="222" spans="55:55">
      <c r="BC222" s="79"/>
    </row>
    <row r="223" spans="55:55">
      <c r="BC223" s="79"/>
    </row>
    <row r="224" spans="55:55">
      <c r="BC224" s="79"/>
    </row>
    <row r="225" spans="55:55">
      <c r="BC225" s="79"/>
    </row>
    <row r="226" spans="55:55">
      <c r="BC226" s="79"/>
    </row>
    <row r="227" spans="55:55">
      <c r="BC227" s="79"/>
    </row>
    <row r="228" spans="55:55">
      <c r="BC228" s="79"/>
    </row>
    <row r="229" spans="55:55">
      <c r="BC229" s="79"/>
    </row>
    <row r="230" spans="55:55">
      <c r="BC230" s="79"/>
    </row>
    <row r="231" spans="55:55">
      <c r="BC231" s="79"/>
    </row>
    <row r="232" spans="55:55">
      <c r="BC232" s="79"/>
    </row>
    <row r="233" spans="55:55">
      <c r="BC233" s="79"/>
    </row>
    <row r="234" spans="55:55">
      <c r="BC234" s="79"/>
    </row>
    <row r="235" spans="55:55">
      <c r="BC235" s="79"/>
    </row>
    <row r="236" spans="55:55">
      <c r="BC236" s="79"/>
    </row>
    <row r="237" spans="55:55">
      <c r="BC237" s="79"/>
    </row>
    <row r="238" spans="55:55">
      <c r="BC238" s="79"/>
    </row>
    <row r="239" spans="55:55">
      <c r="BC239" s="79"/>
    </row>
    <row r="240" spans="55:55">
      <c r="BC240" s="79"/>
    </row>
    <row r="241" spans="55:55">
      <c r="BC241" s="79"/>
    </row>
    <row r="242" spans="55:55">
      <c r="BC242" s="79"/>
    </row>
    <row r="243" spans="55:55">
      <c r="BC243" s="79"/>
    </row>
    <row r="244" spans="55:55">
      <c r="BC244" s="79"/>
    </row>
    <row r="245" spans="55:55">
      <c r="BC245" s="79"/>
    </row>
    <row r="246" spans="55:55">
      <c r="BC246" s="79"/>
    </row>
    <row r="247" spans="55:55">
      <c r="BC247" s="79"/>
    </row>
    <row r="248" spans="55:55">
      <c r="BC248" s="79"/>
    </row>
    <row r="249" spans="55:55">
      <c r="BC249" s="79"/>
    </row>
    <row r="250" spans="55:55">
      <c r="BC250" s="79"/>
    </row>
    <row r="251" spans="55:55">
      <c r="BC251" s="79"/>
    </row>
    <row r="252" spans="55:55">
      <c r="BC252" s="79"/>
    </row>
    <row r="253" spans="55:55">
      <c r="BC253" s="79"/>
    </row>
    <row r="254" spans="55:55">
      <c r="BC254" s="79"/>
    </row>
    <row r="255" spans="55:55">
      <c r="BC255" s="79"/>
    </row>
    <row r="256" spans="55:55">
      <c r="BC256" s="79"/>
    </row>
    <row r="257" spans="55:55">
      <c r="BC257" s="79"/>
    </row>
    <row r="258" spans="55:55">
      <c r="BC258" s="79"/>
    </row>
    <row r="259" spans="55:55">
      <c r="BC259" s="79"/>
    </row>
    <row r="260" spans="55:55">
      <c r="BC260" s="79"/>
    </row>
    <row r="261" spans="55:55">
      <c r="BC261" s="79"/>
    </row>
    <row r="262" spans="55:55">
      <c r="BC262" s="79"/>
    </row>
    <row r="263" spans="55:55">
      <c r="BC263" s="79"/>
    </row>
    <row r="264" spans="55:55">
      <c r="BC264" s="79"/>
    </row>
    <row r="265" spans="55:55">
      <c r="BC265" s="79"/>
    </row>
    <row r="266" spans="55:55">
      <c r="BC266" s="79"/>
    </row>
    <row r="267" spans="55:55">
      <c r="BC267" s="79"/>
    </row>
    <row r="268" spans="55:55">
      <c r="BC268" s="79"/>
    </row>
    <row r="269" spans="55:55">
      <c r="BC269" s="79"/>
    </row>
    <row r="270" spans="55:55">
      <c r="BC270" s="79"/>
    </row>
    <row r="271" spans="55:55">
      <c r="BC271" s="79"/>
    </row>
    <row r="272" spans="55:55">
      <c r="BC272" s="79"/>
    </row>
    <row r="273" spans="55:55">
      <c r="BC273" s="79"/>
    </row>
    <row r="274" spans="55:55">
      <c r="BC274" s="79"/>
    </row>
    <row r="275" spans="55:55">
      <c r="BC275" s="79"/>
    </row>
    <row r="276" spans="55:55">
      <c r="BC276" s="79"/>
    </row>
    <row r="277" spans="55:55">
      <c r="BC277" s="79"/>
    </row>
    <row r="278" spans="55:55">
      <c r="BC278" s="79"/>
    </row>
    <row r="279" spans="55:55">
      <c r="BC279" s="79"/>
    </row>
    <row r="280" spans="55:55">
      <c r="BC280" s="79"/>
    </row>
    <row r="281" spans="55:55">
      <c r="BC281" s="79"/>
    </row>
    <row r="282" spans="55:55">
      <c r="BC282" s="79"/>
    </row>
    <row r="283" spans="55:55">
      <c r="BC283" s="79"/>
    </row>
    <row r="284" spans="55:55">
      <c r="BC284" s="79"/>
    </row>
    <row r="285" spans="55:55">
      <c r="BC285" s="79"/>
    </row>
    <row r="286" spans="55:55">
      <c r="BC286" s="79"/>
    </row>
    <row r="287" spans="55:55">
      <c r="BC287" s="79"/>
    </row>
    <row r="288" spans="55:55">
      <c r="BC288" s="79"/>
    </row>
    <row r="289" spans="55:55">
      <c r="BC289" s="79"/>
    </row>
    <row r="290" spans="55:55">
      <c r="BC290" s="79"/>
    </row>
    <row r="291" spans="55:55">
      <c r="BC291" s="79"/>
    </row>
    <row r="292" spans="55:55">
      <c r="BC292" s="79"/>
    </row>
    <row r="293" spans="55:55">
      <c r="BC293" s="79"/>
    </row>
    <row r="294" spans="55:55">
      <c r="BC294" s="79"/>
    </row>
    <row r="295" spans="55:55">
      <c r="BC295" s="79"/>
    </row>
    <row r="296" spans="55:55">
      <c r="BC296" s="79"/>
    </row>
    <row r="297" spans="55:55">
      <c r="BC297" s="79"/>
    </row>
    <row r="298" spans="55:55">
      <c r="BC298" s="79"/>
    </row>
    <row r="299" spans="55:55">
      <c r="BC299" s="79"/>
    </row>
    <row r="300" spans="55:55">
      <c r="BC300" s="79"/>
    </row>
    <row r="301" spans="55:55">
      <c r="BC301" s="79"/>
    </row>
    <row r="302" spans="55:55">
      <c r="BC302" s="79"/>
    </row>
    <row r="303" spans="55:55">
      <c r="BC303" s="79"/>
    </row>
    <row r="304" spans="55:55">
      <c r="BC304" s="79"/>
    </row>
    <row r="305" spans="55:55">
      <c r="BC305" s="79"/>
    </row>
    <row r="306" spans="55:55">
      <c r="BC306" s="79"/>
    </row>
    <row r="307" spans="55:55">
      <c r="BC307" s="79"/>
    </row>
    <row r="308" spans="55:55">
      <c r="BC308" s="79"/>
    </row>
    <row r="309" spans="55:55">
      <c r="BC309" s="79"/>
    </row>
    <row r="310" spans="55:55">
      <c r="BC310" s="79"/>
    </row>
    <row r="311" spans="55:55">
      <c r="BC311" s="79"/>
    </row>
    <row r="312" spans="55:55">
      <c r="BC312" s="79"/>
    </row>
    <row r="313" spans="55:55">
      <c r="BC313" s="79"/>
    </row>
    <row r="314" spans="55:55">
      <c r="BC314" s="79"/>
    </row>
    <row r="315" spans="55:55">
      <c r="BC315" s="79"/>
    </row>
    <row r="316" spans="55:55">
      <c r="BC316" s="79"/>
    </row>
    <row r="317" spans="55:55">
      <c r="BC317" s="79"/>
    </row>
    <row r="318" spans="55:55">
      <c r="BC318" s="79"/>
    </row>
    <row r="319" spans="55:55">
      <c r="BC319" s="79"/>
    </row>
    <row r="320" spans="55:55">
      <c r="BC320" s="79"/>
    </row>
    <row r="321" spans="55:55">
      <c r="BC321" s="79"/>
    </row>
    <row r="322" spans="55:55">
      <c r="BC322" s="79"/>
    </row>
    <row r="323" spans="55:55">
      <c r="BC323" s="79"/>
    </row>
    <row r="324" spans="55:55">
      <c r="BC324" s="79"/>
    </row>
    <row r="325" spans="55:55">
      <c r="BC325" s="79"/>
    </row>
    <row r="326" spans="55:55">
      <c r="BC326" s="79"/>
    </row>
    <row r="327" spans="55:55">
      <c r="BC327" s="79"/>
    </row>
    <row r="328" spans="55:55">
      <c r="BC328" s="79"/>
    </row>
    <row r="329" spans="55:55">
      <c r="BC329" s="79"/>
    </row>
    <row r="330" spans="55:55">
      <c r="BC330" s="79"/>
    </row>
    <row r="331" spans="55:55">
      <c r="BC331" s="79"/>
    </row>
    <row r="332" spans="55:55">
      <c r="BC332" s="79"/>
    </row>
    <row r="333" spans="55:55">
      <c r="BC333" s="79"/>
    </row>
    <row r="334" spans="55:55">
      <c r="BC334" s="79"/>
    </row>
    <row r="335" spans="55:55">
      <c r="BC335" s="79"/>
    </row>
    <row r="336" spans="55:55">
      <c r="BC336" s="79"/>
    </row>
    <row r="337" spans="55:55">
      <c r="BC337" s="79"/>
    </row>
    <row r="338" spans="55:55">
      <c r="BC338" s="79"/>
    </row>
    <row r="339" spans="55:55">
      <c r="BC339" s="79"/>
    </row>
    <row r="340" spans="55:55">
      <c r="BC340" s="79"/>
    </row>
    <row r="341" spans="55:55">
      <c r="BC341" s="79"/>
    </row>
    <row r="342" spans="55:55">
      <c r="BC342" s="79"/>
    </row>
    <row r="343" spans="55:55">
      <c r="BC343" s="79"/>
    </row>
    <row r="344" spans="55:55">
      <c r="BC344" s="79"/>
    </row>
    <row r="345" spans="55:55">
      <c r="BC345" s="79"/>
    </row>
    <row r="346" spans="55:55">
      <c r="BC346" s="79"/>
    </row>
    <row r="347" spans="55:55">
      <c r="BC347" s="79"/>
    </row>
    <row r="348" spans="55:55">
      <c r="BC348" s="79"/>
    </row>
    <row r="349" spans="55:55">
      <c r="BC349" s="79"/>
    </row>
    <row r="350" spans="55:55">
      <c r="BC350" s="79"/>
    </row>
    <row r="351" spans="55:55">
      <c r="BC351" s="79"/>
    </row>
    <row r="352" spans="55:55">
      <c r="BC352" s="79"/>
    </row>
    <row r="353" spans="55:55">
      <c r="BC353" s="79"/>
    </row>
    <row r="354" spans="55:55">
      <c r="BC354" s="79"/>
    </row>
    <row r="355" spans="55:55">
      <c r="BC355" s="79"/>
    </row>
    <row r="356" spans="55:55">
      <c r="BC356" s="79"/>
    </row>
    <row r="357" spans="55:55">
      <c r="BC357" s="79"/>
    </row>
    <row r="358" spans="55:55">
      <c r="BC358" s="79"/>
    </row>
    <row r="359" spans="55:55">
      <c r="BC359" s="79"/>
    </row>
    <row r="360" spans="55:55">
      <c r="BC360" s="79"/>
    </row>
    <row r="361" spans="55:55">
      <c r="BC361" s="79"/>
    </row>
    <row r="362" spans="55:55">
      <c r="BC362" s="79"/>
    </row>
    <row r="363" spans="55:55">
      <c r="BC363" s="79"/>
    </row>
    <row r="364" spans="55:55">
      <c r="BC364" s="79"/>
    </row>
    <row r="365" spans="55:55">
      <c r="BC365" s="79"/>
    </row>
    <row r="366" spans="55:55">
      <c r="BC366" s="79"/>
    </row>
    <row r="367" spans="55:55">
      <c r="BC367" s="79"/>
    </row>
    <row r="368" spans="55:55">
      <c r="BC368" s="79"/>
    </row>
    <row r="369" spans="55:55">
      <c r="BC369" s="79"/>
    </row>
    <row r="370" spans="55:55">
      <c r="BC370" s="79"/>
    </row>
    <row r="371" spans="55:55">
      <c r="BC371" s="79"/>
    </row>
    <row r="372" spans="55:55">
      <c r="BC372" s="79"/>
    </row>
    <row r="373" spans="55:55">
      <c r="BC373" s="79"/>
    </row>
    <row r="374" spans="55:55">
      <c r="BC374" s="79"/>
    </row>
    <row r="375" spans="55:55">
      <c r="BC375" s="79"/>
    </row>
    <row r="376" spans="55:55">
      <c r="BC376" s="79"/>
    </row>
    <row r="377" spans="55:55">
      <c r="BC377" s="79"/>
    </row>
    <row r="378" spans="55:55">
      <c r="BC378" s="79"/>
    </row>
    <row r="379" spans="55:55">
      <c r="BC379" s="79"/>
    </row>
    <row r="380" spans="55:55">
      <c r="BC380" s="79"/>
    </row>
    <row r="381" spans="55:55">
      <c r="BC381" s="79"/>
    </row>
    <row r="382" spans="55:55">
      <c r="BC382" s="79"/>
    </row>
    <row r="383" spans="55:55">
      <c r="BC383" s="79"/>
    </row>
    <row r="384" spans="55:55">
      <c r="BC384" s="79"/>
    </row>
    <row r="385" spans="55:55">
      <c r="BC385" s="79"/>
    </row>
    <row r="386" spans="55:55">
      <c r="BC386" s="79"/>
    </row>
    <row r="387" spans="55:55">
      <c r="BC387" s="79"/>
    </row>
    <row r="388" spans="55:55">
      <c r="BC388" s="79"/>
    </row>
    <row r="389" spans="55:55">
      <c r="BC389" s="79"/>
    </row>
    <row r="390" spans="55:55">
      <c r="BC390" s="79"/>
    </row>
    <row r="391" spans="55:55">
      <c r="BC391" s="79"/>
    </row>
    <row r="392" spans="55:55">
      <c r="BC392" s="79"/>
    </row>
    <row r="393" spans="55:55">
      <c r="BC393" s="79"/>
    </row>
    <row r="394" spans="55:55">
      <c r="BC394" s="79"/>
    </row>
    <row r="395" spans="55:55">
      <c r="BC395" s="79"/>
    </row>
    <row r="396" spans="55:55">
      <c r="BC396" s="79"/>
    </row>
    <row r="397" spans="55:55">
      <c r="BC397" s="79"/>
    </row>
    <row r="398" spans="55:55">
      <c r="BC398" s="79"/>
    </row>
    <row r="399" spans="55:55">
      <c r="BC399" s="79"/>
    </row>
    <row r="400" spans="55:55">
      <c r="BC400" s="79"/>
    </row>
    <row r="401" spans="55:55">
      <c r="BC401" s="79"/>
    </row>
    <row r="402" spans="55:55">
      <c r="BC402" s="79"/>
    </row>
    <row r="403" spans="55:55">
      <c r="BC403" s="79"/>
    </row>
    <row r="404" spans="55:55">
      <c r="BC404" s="79"/>
    </row>
    <row r="405" spans="55:55">
      <c r="BC405" s="79"/>
    </row>
    <row r="406" spans="55:55">
      <c r="BC406" s="79"/>
    </row>
    <row r="407" spans="55:55">
      <c r="BC407" s="79"/>
    </row>
    <row r="408" spans="55:55">
      <c r="BC408" s="79"/>
    </row>
    <row r="409" spans="55:55">
      <c r="BC409" s="79"/>
    </row>
    <row r="410" spans="55:55">
      <c r="BC410" s="79"/>
    </row>
    <row r="411" spans="55:55">
      <c r="BC411" s="79"/>
    </row>
    <row r="412" spans="55:55">
      <c r="BC412" s="79"/>
    </row>
    <row r="413" spans="55:55">
      <c r="BC413" s="79"/>
    </row>
    <row r="414" spans="55:55">
      <c r="BC414" s="79"/>
    </row>
    <row r="415" spans="55:55">
      <c r="BC415" s="79"/>
    </row>
    <row r="416" spans="55:55">
      <c r="BC416" s="79"/>
    </row>
    <row r="417" spans="55:55">
      <c r="BC417" s="79"/>
    </row>
    <row r="418" spans="55:55">
      <c r="BC418" s="79"/>
    </row>
    <row r="419" spans="55:55">
      <c r="BC419" s="79"/>
    </row>
    <row r="420" spans="55:55">
      <c r="BC420" s="79"/>
    </row>
    <row r="421" spans="55:55">
      <c r="BC421" s="79"/>
    </row>
    <row r="422" spans="55:55">
      <c r="BC422" s="79"/>
    </row>
    <row r="423" spans="55:55">
      <c r="BC423" s="79"/>
    </row>
    <row r="424" spans="55:55">
      <c r="BC424" s="79"/>
    </row>
    <row r="425" spans="55:55">
      <c r="BC425" s="79"/>
    </row>
    <row r="426" spans="55:55">
      <c r="BC426" s="79"/>
    </row>
    <row r="427" spans="55:55">
      <c r="BC427" s="79"/>
    </row>
    <row r="428" spans="55:55">
      <c r="BC428" s="79"/>
    </row>
    <row r="429" spans="55:55">
      <c r="BC429" s="79"/>
    </row>
    <row r="430" spans="55:55">
      <c r="BC430" s="79"/>
    </row>
    <row r="431" spans="55:55">
      <c r="BC431" s="79"/>
    </row>
    <row r="432" spans="55:55">
      <c r="BC432" s="79"/>
    </row>
    <row r="433" spans="55:55">
      <c r="BC433" s="79"/>
    </row>
    <row r="434" spans="55:55">
      <c r="BC434" s="79"/>
    </row>
    <row r="435" spans="55:55">
      <c r="BC435" s="79"/>
    </row>
    <row r="436" spans="55:55">
      <c r="BC436" s="79"/>
    </row>
    <row r="437" spans="55:55">
      <c r="BC437" s="79"/>
    </row>
    <row r="438" spans="55:55">
      <c r="BC438" s="79"/>
    </row>
    <row r="439" spans="55:55">
      <c r="BC439" s="79"/>
    </row>
    <row r="440" spans="55:55">
      <c r="BC440" s="79"/>
    </row>
    <row r="441" spans="55:55">
      <c r="BC441" s="79"/>
    </row>
    <row r="442" spans="55:55">
      <c r="BC442" s="79"/>
    </row>
    <row r="443" spans="55:55">
      <c r="BC443" s="79"/>
    </row>
    <row r="444" spans="55:55">
      <c r="BC444" s="79"/>
    </row>
    <row r="445" spans="55:55">
      <c r="BC445" s="79"/>
    </row>
    <row r="446" spans="55:55">
      <c r="BC446" s="79"/>
    </row>
    <row r="447" spans="55:55">
      <c r="BC447" s="79"/>
    </row>
    <row r="448" spans="55:55">
      <c r="BC448" s="79"/>
    </row>
    <row r="449" spans="55:55">
      <c r="BC449" s="79"/>
    </row>
    <row r="450" spans="55:55">
      <c r="BC450" s="79"/>
    </row>
    <row r="451" spans="55:55">
      <c r="BC451" s="79"/>
    </row>
    <row r="452" spans="55:55">
      <c r="BC452" s="79"/>
    </row>
    <row r="453" spans="55:55">
      <c r="BC453" s="79"/>
    </row>
    <row r="454" spans="55:55">
      <c r="BC454" s="79"/>
    </row>
    <row r="455" spans="55:55">
      <c r="BC455" s="79"/>
    </row>
    <row r="456" spans="55:55">
      <c r="BC456" s="79"/>
    </row>
    <row r="457" spans="55:55">
      <c r="BC457" s="79"/>
    </row>
    <row r="458" spans="55:55">
      <c r="BC458" s="79"/>
    </row>
    <row r="459" spans="55:55">
      <c r="BC459" s="79"/>
    </row>
    <row r="460" spans="55:55">
      <c r="BC460" s="79"/>
    </row>
    <row r="461" spans="55:55">
      <c r="BC461" s="79"/>
    </row>
    <row r="462" spans="55:55">
      <c r="BC462" s="79"/>
    </row>
    <row r="463" spans="55:55">
      <c r="BC463" s="79"/>
    </row>
    <row r="464" spans="55:55">
      <c r="BC464" s="79"/>
    </row>
    <row r="465" spans="55:55">
      <c r="BC465" s="79"/>
    </row>
    <row r="466" spans="55:55">
      <c r="BC466" s="79"/>
    </row>
    <row r="467" spans="55:55">
      <c r="BC467" s="79"/>
    </row>
    <row r="468" spans="55:55">
      <c r="BC468" s="79"/>
    </row>
    <row r="469" spans="55:55">
      <c r="BC469" s="79"/>
    </row>
    <row r="470" spans="55:55">
      <c r="BC470" s="79"/>
    </row>
    <row r="471" spans="55:55">
      <c r="BC471" s="79"/>
    </row>
    <row r="472" spans="55:55">
      <c r="BC472" s="79"/>
    </row>
    <row r="473" spans="55:55">
      <c r="BC473" s="79"/>
    </row>
    <row r="474" spans="55:55">
      <c r="BC474" s="79"/>
    </row>
    <row r="475" spans="55:55">
      <c r="BC475" s="79"/>
    </row>
    <row r="476" spans="55:55">
      <c r="BC476" s="79"/>
    </row>
    <row r="477" spans="55:55">
      <c r="BC477" s="79"/>
    </row>
    <row r="478" spans="55:55">
      <c r="BC478" s="79"/>
    </row>
    <row r="479" spans="55:55">
      <c r="BC479" s="79"/>
    </row>
    <row r="480" spans="55:55">
      <c r="BC480" s="79"/>
    </row>
    <row r="481" spans="55:55">
      <c r="BC481" s="79"/>
    </row>
    <row r="482" spans="55:55">
      <c r="BC482" s="79"/>
    </row>
    <row r="483" spans="55:55">
      <c r="BC483" s="79"/>
    </row>
    <row r="484" spans="55:55">
      <c r="BC484" s="79"/>
    </row>
    <row r="485" spans="55:55">
      <c r="BC485" s="79"/>
    </row>
    <row r="486" spans="55:55">
      <c r="BC486" s="79"/>
    </row>
    <row r="487" spans="55:55">
      <c r="BC487" s="79"/>
    </row>
    <row r="488" spans="55:55">
      <c r="BC488" s="79"/>
    </row>
    <row r="489" spans="55:55">
      <c r="BC489" s="79"/>
    </row>
    <row r="490" spans="55:55">
      <c r="BC490" s="79"/>
    </row>
    <row r="491" spans="55:55">
      <c r="BC491" s="79"/>
    </row>
    <row r="492" spans="55:55">
      <c r="BC492" s="79"/>
    </row>
    <row r="493" spans="55:55">
      <c r="BC493" s="79"/>
    </row>
    <row r="494" spans="55:55">
      <c r="BC494" s="79"/>
    </row>
    <row r="495" spans="55:55">
      <c r="BC495" s="79"/>
    </row>
    <row r="496" spans="55:55">
      <c r="BC496" s="79"/>
    </row>
    <row r="497" spans="55:55">
      <c r="BC497" s="79"/>
    </row>
    <row r="498" spans="55:55">
      <c r="BC498" s="79"/>
    </row>
    <row r="499" spans="55:55">
      <c r="BC499" s="79"/>
    </row>
    <row r="500" spans="55:55">
      <c r="BC500" s="79"/>
    </row>
    <row r="501" spans="55:55">
      <c r="BC501" s="79"/>
    </row>
    <row r="502" spans="55:55">
      <c r="BC502" s="79"/>
    </row>
    <row r="503" spans="55:55">
      <c r="BC503" s="79"/>
    </row>
    <row r="504" spans="55:55">
      <c r="BC504" s="79"/>
    </row>
    <row r="505" spans="55:55">
      <c r="BC505" s="79"/>
    </row>
    <row r="506" spans="55:55">
      <c r="BC506" s="79"/>
    </row>
    <row r="507" spans="55:55">
      <c r="BC507" s="79"/>
    </row>
    <row r="508" spans="55:55">
      <c r="BC508" s="79"/>
    </row>
    <row r="509" spans="55:55">
      <c r="BC509" s="79"/>
    </row>
    <row r="510" spans="55:55">
      <c r="BC510" s="79"/>
    </row>
    <row r="511" spans="55:55">
      <c r="BC511" s="79"/>
    </row>
    <row r="512" spans="55:55">
      <c r="BC512" s="79"/>
    </row>
    <row r="513" spans="55:55">
      <c r="BC513" s="79"/>
    </row>
    <row r="514" spans="55:55">
      <c r="BC514" s="79"/>
    </row>
    <row r="515" spans="55:55">
      <c r="BC515" s="79"/>
    </row>
    <row r="516" spans="55:55">
      <c r="BC516" s="79"/>
    </row>
    <row r="517" spans="55:55">
      <c r="BC517" s="79"/>
    </row>
    <row r="518" spans="55:55">
      <c r="BC518" s="79"/>
    </row>
    <row r="519" spans="55:55">
      <c r="BC519" s="79"/>
    </row>
    <row r="520" spans="55:55">
      <c r="BC520" s="79"/>
    </row>
    <row r="521" spans="55:55">
      <c r="BC521" s="79"/>
    </row>
    <row r="522" spans="55:55">
      <c r="BC522" s="79"/>
    </row>
    <row r="523" spans="55:55">
      <c r="BC523" s="79"/>
    </row>
    <row r="524" spans="55:55">
      <c r="BC524" s="79"/>
    </row>
    <row r="525" spans="55:55">
      <c r="BC525" s="79"/>
    </row>
    <row r="526" spans="55:55">
      <c r="BC526" s="79"/>
    </row>
    <row r="527" spans="55:55">
      <c r="BC527" s="79"/>
    </row>
    <row r="528" spans="55:55">
      <c r="BC528" s="79"/>
    </row>
    <row r="529" spans="55:55">
      <c r="BC529" s="79"/>
    </row>
    <row r="530" spans="55:55">
      <c r="BC530" s="79"/>
    </row>
    <row r="531" spans="55:55">
      <c r="BC531" s="79"/>
    </row>
    <row r="532" spans="55:55">
      <c r="BC532" s="79"/>
    </row>
    <row r="533" spans="55:55">
      <c r="BC533" s="79"/>
    </row>
    <row r="534" spans="55:55">
      <c r="BC534" s="79"/>
    </row>
    <row r="535" spans="55:55">
      <c r="BC535" s="79"/>
    </row>
    <row r="536" spans="55:55">
      <c r="BC536" s="79"/>
    </row>
    <row r="537" spans="55:55">
      <c r="BC537" s="79"/>
    </row>
    <row r="538" spans="55:55">
      <c r="BC538" s="79"/>
    </row>
    <row r="539" spans="55:55">
      <c r="BC539" s="79"/>
    </row>
    <row r="540" spans="55:55">
      <c r="BC540" s="79"/>
    </row>
    <row r="541" spans="55:55">
      <c r="BC541" s="79"/>
    </row>
    <row r="542" spans="55:55">
      <c r="BC542" s="79"/>
    </row>
    <row r="543" spans="55:55">
      <c r="BC543" s="79"/>
    </row>
    <row r="544" spans="55:55">
      <c r="BC544" s="79"/>
    </row>
    <row r="545" spans="55:55">
      <c r="BC545" s="79"/>
    </row>
    <row r="546" spans="55:55">
      <c r="BC546" s="79"/>
    </row>
    <row r="547" spans="55:55">
      <c r="BC547" s="79"/>
    </row>
    <row r="548" spans="55:55">
      <c r="BC548" s="79"/>
    </row>
    <row r="549" spans="55:55">
      <c r="BC549" s="79"/>
    </row>
    <row r="550" spans="55:55">
      <c r="BC550" s="79"/>
    </row>
    <row r="551" spans="55:55">
      <c r="BC551" s="79"/>
    </row>
    <row r="552" spans="55:55">
      <c r="BC552" s="79"/>
    </row>
    <row r="553" spans="55:55">
      <c r="BC553" s="79"/>
    </row>
    <row r="554" spans="55:55">
      <c r="BC554" s="79"/>
    </row>
    <row r="555" spans="55:55">
      <c r="BC555" s="79"/>
    </row>
    <row r="556" spans="55:55">
      <c r="BC556" s="79"/>
    </row>
    <row r="557" spans="55:55">
      <c r="BC557" s="79"/>
    </row>
    <row r="558" spans="55:55">
      <c r="BC558" s="79"/>
    </row>
    <row r="559" spans="55:55">
      <c r="BC559" s="79"/>
    </row>
    <row r="560" spans="55:55">
      <c r="BC560" s="79"/>
    </row>
    <row r="561" spans="55:55">
      <c r="BC561" s="79"/>
    </row>
    <row r="562" spans="55:55">
      <c r="BC562" s="79"/>
    </row>
    <row r="563" spans="55:55">
      <c r="BC563" s="79"/>
    </row>
    <row r="564" spans="55:55">
      <c r="BC564" s="79"/>
    </row>
    <row r="565" spans="55:55">
      <c r="BC565" s="79"/>
    </row>
    <row r="566" spans="55:55">
      <c r="BC566" s="79"/>
    </row>
    <row r="567" spans="55:55">
      <c r="BC567" s="79"/>
    </row>
    <row r="568" spans="55:55">
      <c r="BC568" s="79"/>
    </row>
    <row r="569" spans="55:55">
      <c r="BC569" s="79"/>
    </row>
    <row r="570" spans="55:55">
      <c r="BC570" s="79"/>
    </row>
    <row r="571" spans="55:55">
      <c r="BC571" s="79"/>
    </row>
    <row r="572" spans="55:55">
      <c r="BC572" s="79"/>
    </row>
    <row r="573" spans="55:55">
      <c r="BC573" s="79"/>
    </row>
    <row r="574" spans="55:55">
      <c r="BC574" s="79"/>
    </row>
    <row r="575" spans="55:55">
      <c r="BC575" s="79"/>
    </row>
    <row r="576" spans="55:55">
      <c r="BC576" s="79"/>
    </row>
    <row r="577" spans="55:55">
      <c r="BC577" s="79"/>
    </row>
    <row r="578" spans="55:55">
      <c r="BC578" s="79"/>
    </row>
    <row r="579" spans="55:55">
      <c r="BC579" s="79"/>
    </row>
    <row r="580" spans="55:55">
      <c r="BC580" s="79"/>
    </row>
    <row r="581" spans="55:55">
      <c r="BC581" s="79"/>
    </row>
    <row r="582" spans="55:55">
      <c r="BC582" s="79"/>
    </row>
    <row r="583" spans="55:55">
      <c r="BC583" s="79"/>
    </row>
    <row r="584" spans="55:55">
      <c r="BC584" s="79"/>
    </row>
    <row r="585" spans="55:55">
      <c r="BC585" s="79"/>
    </row>
    <row r="586" spans="55:55">
      <c r="BC586" s="79"/>
    </row>
    <row r="587" spans="55:55">
      <c r="BC587" s="79"/>
    </row>
    <row r="588" spans="55:55">
      <c r="BC588" s="79"/>
    </row>
    <row r="589" spans="55:55">
      <c r="BC589" s="79"/>
    </row>
    <row r="590" spans="55:55">
      <c r="BC590" s="79"/>
    </row>
    <row r="591" spans="55:55">
      <c r="BC591" s="79"/>
    </row>
    <row r="592" spans="55:55">
      <c r="BC592" s="79"/>
    </row>
    <row r="593" spans="55:55">
      <c r="BC593" s="79"/>
    </row>
    <row r="594" spans="55:55">
      <c r="BC594" s="79"/>
    </row>
    <row r="595" spans="55:55">
      <c r="BC595" s="79"/>
    </row>
    <row r="596" spans="55:55">
      <c r="BC596" s="79"/>
    </row>
    <row r="597" spans="55:55">
      <c r="BC597" s="79"/>
    </row>
    <row r="598" spans="55:55">
      <c r="BC598" s="79"/>
    </row>
    <row r="599" spans="55:55">
      <c r="BC599" s="79"/>
    </row>
    <row r="600" spans="55:55">
      <c r="BC600" s="79"/>
    </row>
    <row r="601" spans="55:55">
      <c r="BC601" s="79"/>
    </row>
    <row r="602" spans="55:55">
      <c r="BC602" s="79"/>
    </row>
    <row r="603" spans="55:55">
      <c r="BC603" s="79"/>
    </row>
    <row r="604" spans="55:55">
      <c r="BC604" s="79"/>
    </row>
    <row r="605" spans="55:55">
      <c r="BC605" s="79"/>
    </row>
    <row r="606" spans="55:55">
      <c r="BC606" s="79"/>
    </row>
    <row r="607" spans="55:55">
      <c r="BC607" s="79"/>
    </row>
    <row r="608" spans="55:55">
      <c r="BC608" s="79"/>
    </row>
    <row r="609" spans="55:55">
      <c r="BC609" s="79"/>
    </row>
    <row r="610" spans="55:55">
      <c r="BC610" s="79"/>
    </row>
    <row r="611" spans="55:55">
      <c r="BC611" s="79"/>
    </row>
    <row r="612" spans="55:55">
      <c r="BC612" s="79"/>
    </row>
    <row r="613" spans="55:55">
      <c r="BC613" s="79"/>
    </row>
    <row r="614" spans="55:55">
      <c r="BC614" s="79"/>
    </row>
    <row r="615" spans="55:55">
      <c r="BC615" s="79"/>
    </row>
    <row r="616" spans="55:55">
      <c r="BC616" s="79"/>
    </row>
    <row r="617" spans="55:55">
      <c r="BC617" s="79"/>
    </row>
    <row r="618" spans="55:55">
      <c r="BC618" s="79"/>
    </row>
    <row r="619" spans="55:55">
      <c r="BC619" s="79"/>
    </row>
    <row r="620" spans="55:55">
      <c r="BC620" s="79"/>
    </row>
    <row r="621" spans="55:55">
      <c r="BC621" s="79"/>
    </row>
    <row r="622" spans="55:55">
      <c r="BC622" s="79"/>
    </row>
    <row r="623" spans="55:55">
      <c r="BC623" s="79"/>
    </row>
    <row r="624" spans="55:55">
      <c r="BC624" s="79"/>
    </row>
    <row r="625" spans="55:55">
      <c r="BC625" s="79"/>
    </row>
    <row r="626" spans="55:55">
      <c r="BC626" s="79"/>
    </row>
    <row r="627" spans="55:55">
      <c r="BC627" s="79"/>
    </row>
    <row r="628" spans="55:55">
      <c r="BC628" s="79"/>
    </row>
    <row r="629" spans="55:55">
      <c r="BC629" s="79"/>
    </row>
    <row r="630" spans="55:55">
      <c r="BC630" s="79"/>
    </row>
    <row r="631" spans="55:55">
      <c r="BC631" s="79"/>
    </row>
    <row r="632" spans="55:55">
      <c r="BC632" s="79"/>
    </row>
    <row r="633" spans="55:55">
      <c r="BC633" s="79"/>
    </row>
    <row r="634" spans="55:55">
      <c r="BC634" s="79"/>
    </row>
    <row r="635" spans="55:55">
      <c r="BC635" s="79"/>
    </row>
    <row r="636" spans="55:55">
      <c r="BC636" s="79"/>
    </row>
    <row r="637" spans="55:55">
      <c r="BC637" s="79"/>
    </row>
    <row r="638" spans="55:55">
      <c r="BC638" s="79"/>
    </row>
    <row r="639" spans="55:55">
      <c r="BC639" s="79"/>
    </row>
    <row r="640" spans="55:55">
      <c r="BC640" s="79"/>
    </row>
    <row r="641" spans="55:55">
      <c r="BC641" s="79"/>
    </row>
    <row r="642" spans="55:55">
      <c r="BC642" s="79"/>
    </row>
    <row r="643" spans="55:55">
      <c r="BC643" s="79"/>
    </row>
    <row r="644" spans="55:55">
      <c r="BC644" s="79"/>
    </row>
    <row r="645" spans="55:55">
      <c r="BC645" s="79"/>
    </row>
    <row r="646" spans="55:55">
      <c r="BC646" s="79"/>
    </row>
    <row r="647" spans="55:55">
      <c r="BC647" s="79"/>
    </row>
    <row r="648" spans="55:55">
      <c r="BC648" s="79"/>
    </row>
    <row r="649" spans="55:55">
      <c r="BC649" s="79"/>
    </row>
    <row r="650" spans="55:55">
      <c r="BC650" s="79"/>
    </row>
    <row r="651" spans="55:55">
      <c r="BC651" s="79"/>
    </row>
    <row r="652" spans="55:55">
      <c r="BC652" s="79"/>
    </row>
    <row r="653" spans="55:55">
      <c r="BC653" s="79"/>
    </row>
    <row r="654" spans="55:55">
      <c r="BC654" s="79"/>
    </row>
    <row r="655" spans="55:55">
      <c r="BC655" s="79"/>
    </row>
    <row r="656" spans="55:55">
      <c r="BC656" s="79"/>
    </row>
    <row r="657" spans="55:55">
      <c r="BC657" s="79"/>
    </row>
    <row r="658" spans="55:55">
      <c r="BC658" s="79"/>
    </row>
    <row r="659" spans="55:55">
      <c r="BC659" s="79"/>
    </row>
    <row r="660" spans="55:55">
      <c r="BC660" s="79"/>
    </row>
    <row r="661" spans="55:55">
      <c r="BC661" s="79"/>
    </row>
    <row r="662" spans="55:55">
      <c r="BC662" s="79"/>
    </row>
    <row r="663" spans="55:55">
      <c r="BC663" s="79"/>
    </row>
    <row r="664" spans="55:55">
      <c r="BC664" s="79"/>
    </row>
    <row r="665" spans="55:55">
      <c r="BC665" s="79"/>
    </row>
    <row r="666" spans="55:55">
      <c r="BC666" s="79"/>
    </row>
    <row r="667" spans="55:55">
      <c r="BC667" s="79"/>
    </row>
    <row r="668" spans="55:55">
      <c r="BC668" s="79"/>
    </row>
    <row r="669" spans="55:55">
      <c r="BC669" s="79"/>
    </row>
    <row r="670" spans="55:55">
      <c r="BC670" s="79"/>
    </row>
    <row r="671" spans="55:55">
      <c r="BC671" s="79"/>
    </row>
    <row r="672" spans="55:55">
      <c r="BC672" s="79"/>
    </row>
    <row r="673" spans="55:55">
      <c r="BC673" s="79"/>
    </row>
    <row r="674" spans="55:55">
      <c r="BC674" s="79"/>
    </row>
    <row r="675" spans="55:55">
      <c r="BC675" s="79"/>
    </row>
    <row r="676" spans="55:55">
      <c r="BC676" s="79"/>
    </row>
    <row r="677" spans="55:55">
      <c r="BC677" s="79"/>
    </row>
    <row r="678" spans="55:55">
      <c r="BC678" s="79"/>
    </row>
    <row r="679" spans="55:55">
      <c r="BC679" s="79"/>
    </row>
    <row r="680" spans="55:55">
      <c r="BC680" s="79"/>
    </row>
    <row r="681" spans="55:55">
      <c r="BC681" s="79"/>
    </row>
    <row r="682" spans="55:55">
      <c r="BC682" s="79"/>
    </row>
    <row r="683" spans="55:55">
      <c r="BC683" s="79"/>
    </row>
    <row r="684" spans="55:55">
      <c r="BC684" s="79"/>
    </row>
    <row r="685" spans="55:55">
      <c r="BC685" s="79"/>
    </row>
    <row r="686" spans="55:55">
      <c r="BC686" s="79"/>
    </row>
    <row r="687" spans="55:55">
      <c r="BC687" s="79"/>
    </row>
    <row r="688" spans="55:55">
      <c r="BC688" s="79"/>
    </row>
    <row r="689" spans="55:55">
      <c r="BC689" s="79"/>
    </row>
    <row r="690" spans="55:55">
      <c r="BC690" s="79"/>
    </row>
    <row r="691" spans="55:55">
      <c r="BC691" s="79"/>
    </row>
    <row r="692" spans="55:55">
      <c r="BC692" s="79"/>
    </row>
    <row r="693" spans="55:55">
      <c r="BC693" s="79"/>
    </row>
    <row r="694" spans="55:55">
      <c r="BC694" s="79"/>
    </row>
    <row r="695" spans="55:55">
      <c r="BC695" s="79"/>
    </row>
    <row r="696" spans="55:55">
      <c r="BC696" s="79"/>
    </row>
    <row r="697" spans="55:55">
      <c r="BC697" s="79"/>
    </row>
    <row r="698" spans="55:55">
      <c r="BC698" s="79"/>
    </row>
    <row r="699" spans="55:55">
      <c r="BC699" s="79"/>
    </row>
    <row r="700" spans="55:55">
      <c r="BC700" s="79"/>
    </row>
    <row r="701" spans="55:55">
      <c r="BC701" s="79"/>
    </row>
    <row r="702" spans="55:55">
      <c r="BC702" s="79"/>
    </row>
    <row r="703" spans="55:55">
      <c r="BC703" s="79"/>
    </row>
    <row r="704" spans="55:55">
      <c r="BC704" s="79"/>
    </row>
    <row r="705" spans="55:55">
      <c r="BC705" s="79"/>
    </row>
    <row r="706" spans="55:55">
      <c r="BC706" s="79"/>
    </row>
    <row r="707" spans="55:55">
      <c r="BC707" s="79"/>
    </row>
    <row r="708" spans="55:55">
      <c r="BC708" s="79"/>
    </row>
    <row r="709" spans="55:55">
      <c r="BC709" s="79"/>
    </row>
    <row r="710" spans="55:55">
      <c r="BC710" s="79"/>
    </row>
    <row r="711" spans="55:55">
      <c r="BC711" s="79"/>
    </row>
    <row r="712" spans="55:55">
      <c r="BC712" s="79"/>
    </row>
    <row r="713" spans="55:55">
      <c r="BC713" s="79"/>
    </row>
    <row r="714" spans="55:55">
      <c r="BC714" s="79"/>
    </row>
    <row r="715" spans="55:55">
      <c r="BC715" s="79"/>
    </row>
    <row r="716" spans="55:55">
      <c r="BC716" s="79"/>
    </row>
    <row r="717" spans="55:55">
      <c r="BC717" s="79"/>
    </row>
    <row r="718" spans="55:55">
      <c r="BC718" s="79"/>
    </row>
    <row r="719" spans="55:55">
      <c r="BC719" s="79"/>
    </row>
    <row r="720" spans="55:55">
      <c r="BC720" s="79"/>
    </row>
    <row r="721" spans="55:55">
      <c r="BC721" s="79"/>
    </row>
    <row r="722" spans="55:55">
      <c r="BC722" s="79"/>
    </row>
    <row r="723" spans="55:55">
      <c r="BC723" s="79"/>
    </row>
    <row r="724" spans="55:55">
      <c r="BC724" s="79"/>
    </row>
    <row r="725" spans="55:55">
      <c r="BC725" s="79"/>
    </row>
    <row r="726" spans="55:55">
      <c r="BC726" s="79"/>
    </row>
    <row r="727" spans="55:55">
      <c r="BC727" s="79"/>
    </row>
    <row r="728" spans="55:55">
      <c r="BC728" s="79"/>
    </row>
    <row r="729" spans="55:55">
      <c r="BC729" s="79"/>
    </row>
    <row r="730" spans="55:55">
      <c r="BC730" s="79"/>
    </row>
    <row r="731" spans="55:55">
      <c r="BC731" s="79"/>
    </row>
    <row r="732" spans="55:55">
      <c r="BC732" s="79"/>
    </row>
    <row r="733" spans="55:55">
      <c r="BC733" s="79"/>
    </row>
    <row r="734" spans="55:55">
      <c r="BC734" s="79"/>
    </row>
    <row r="735" spans="55:55">
      <c r="BC735" s="79"/>
    </row>
    <row r="736" spans="55:55">
      <c r="BC736" s="79"/>
    </row>
    <row r="737" spans="55:55">
      <c r="BC737" s="79"/>
    </row>
    <row r="738" spans="55:55">
      <c r="BC738" s="79"/>
    </row>
    <row r="739" spans="55:55">
      <c r="BC739" s="79"/>
    </row>
    <row r="740" spans="55:55">
      <c r="BC740" s="79"/>
    </row>
    <row r="741" spans="55:55">
      <c r="BC741" s="79"/>
    </row>
    <row r="742" spans="55:55">
      <c r="BC742" s="79"/>
    </row>
    <row r="743" spans="55:55">
      <c r="BC743" s="79"/>
    </row>
    <row r="744" spans="55:55">
      <c r="BC744" s="79"/>
    </row>
    <row r="745" spans="55:55">
      <c r="BC745" s="79"/>
    </row>
    <row r="746" spans="55:55">
      <c r="BC746" s="79"/>
    </row>
    <row r="747" spans="55:55">
      <c r="BC747" s="79"/>
    </row>
    <row r="748" spans="55:55">
      <c r="BC748" s="79"/>
    </row>
    <row r="749" spans="55:55">
      <c r="BC749" s="79"/>
    </row>
    <row r="750" spans="55:55">
      <c r="BC750" s="79"/>
    </row>
    <row r="751" spans="55:55">
      <c r="BC751" s="79"/>
    </row>
    <row r="752" spans="55:55">
      <c r="BC752" s="79"/>
    </row>
    <row r="753" spans="55:55">
      <c r="BC753" s="79"/>
    </row>
    <row r="754" spans="55:55">
      <c r="BC754" s="79"/>
    </row>
    <row r="755" spans="55:55">
      <c r="BC755" s="79"/>
    </row>
    <row r="756" spans="55:55">
      <c r="BC756" s="79"/>
    </row>
    <row r="757" spans="55:55">
      <c r="BC757" s="79"/>
    </row>
    <row r="758" spans="55:55">
      <c r="BC758" s="79"/>
    </row>
    <row r="759" spans="55:55">
      <c r="BC759" s="79"/>
    </row>
    <row r="760" spans="55:55">
      <c r="BC760" s="79"/>
    </row>
    <row r="761" spans="55:55">
      <c r="BC761" s="79"/>
    </row>
    <row r="762" spans="55:55">
      <c r="BC762" s="79"/>
    </row>
    <row r="763" spans="55:55">
      <c r="BC763" s="79"/>
    </row>
    <row r="764" spans="55:55">
      <c r="BC764" s="79"/>
    </row>
    <row r="765" spans="55:55">
      <c r="BC765" s="79"/>
    </row>
    <row r="766" spans="55:55">
      <c r="BC766" s="79"/>
    </row>
    <row r="767" spans="55:55">
      <c r="BC767" s="79"/>
    </row>
    <row r="768" spans="55:55">
      <c r="BC768" s="79"/>
    </row>
    <row r="769" spans="55:55">
      <c r="BC769" s="79"/>
    </row>
    <row r="770" spans="55:55">
      <c r="BC770" s="79"/>
    </row>
    <row r="771" spans="55:55">
      <c r="BC771" s="79"/>
    </row>
    <row r="772" spans="55:55">
      <c r="BC772" s="79"/>
    </row>
    <row r="773" spans="55:55">
      <c r="BC773" s="79"/>
    </row>
    <row r="774" spans="55:55">
      <c r="BC774" s="79"/>
    </row>
    <row r="775" spans="55:55">
      <c r="BC775" s="79"/>
    </row>
    <row r="776" spans="55:55">
      <c r="BC776" s="79"/>
    </row>
    <row r="777" spans="55:55">
      <c r="BC777" s="79"/>
    </row>
    <row r="778" spans="55:55">
      <c r="BC778" s="79"/>
    </row>
    <row r="779" spans="55:55">
      <c r="BC779" s="79"/>
    </row>
    <row r="780" spans="55:55">
      <c r="BC780" s="79"/>
    </row>
    <row r="781" spans="55:55">
      <c r="BC781" s="79"/>
    </row>
    <row r="782" spans="55:55">
      <c r="BC782" s="79"/>
    </row>
    <row r="783" spans="55:55">
      <c r="BC783" s="79"/>
    </row>
    <row r="784" spans="55:55">
      <c r="BC784" s="79"/>
    </row>
    <row r="785" spans="55:55">
      <c r="BC785" s="79"/>
    </row>
    <row r="786" spans="55:55">
      <c r="BC786" s="79"/>
    </row>
    <row r="787" spans="55:55">
      <c r="BC787" s="79"/>
    </row>
    <row r="788" spans="55:55">
      <c r="BC788" s="79"/>
    </row>
    <row r="789" spans="55:55">
      <c r="BC789" s="79"/>
    </row>
    <row r="790" spans="55:55">
      <c r="BC790" s="79"/>
    </row>
    <row r="791" spans="55:55">
      <c r="BC791" s="79"/>
    </row>
    <row r="792" spans="55:55">
      <c r="BC792" s="79"/>
    </row>
    <row r="793" spans="55:55">
      <c r="BC793" s="79"/>
    </row>
    <row r="794" spans="55:55">
      <c r="BC794" s="79"/>
    </row>
    <row r="795" spans="55:55">
      <c r="BC795" s="79"/>
    </row>
    <row r="796" spans="55:55">
      <c r="BC796" s="79"/>
    </row>
    <row r="797" spans="55:55">
      <c r="BC797" s="79"/>
    </row>
    <row r="798" spans="55:55">
      <c r="BC798" s="79"/>
    </row>
    <row r="799" spans="55:55">
      <c r="BC799" s="79"/>
    </row>
    <row r="800" spans="55:55">
      <c r="BC800" s="79"/>
    </row>
    <row r="801" spans="55:55">
      <c r="BC801" s="79"/>
    </row>
    <row r="802" spans="55:55">
      <c r="BC802" s="79"/>
    </row>
    <row r="803" spans="55:55">
      <c r="BC803" s="79"/>
    </row>
    <row r="804" spans="55:55">
      <c r="BC804" s="79"/>
    </row>
    <row r="805" spans="55:55">
      <c r="BC805" s="79"/>
    </row>
    <row r="806" spans="55:55">
      <c r="BC806" s="79"/>
    </row>
    <row r="807" spans="55:55">
      <c r="BC807" s="79"/>
    </row>
    <row r="808" spans="55:55">
      <c r="BC808" s="79"/>
    </row>
    <row r="809" spans="55:55">
      <c r="BC809" s="79"/>
    </row>
    <row r="810" spans="55:55">
      <c r="BC810" s="79"/>
    </row>
    <row r="811" spans="55:55">
      <c r="BC811" s="79"/>
    </row>
    <row r="812" spans="55:55">
      <c r="BC812" s="79"/>
    </row>
    <row r="813" spans="55:55">
      <c r="BC813" s="79"/>
    </row>
    <row r="814" spans="55:55">
      <c r="BC814" s="79"/>
    </row>
    <row r="815" spans="55:55">
      <c r="BC815" s="79"/>
    </row>
    <row r="816" spans="55:55">
      <c r="BC816" s="79"/>
    </row>
    <row r="817" spans="55:55">
      <c r="BC817" s="79"/>
    </row>
    <row r="818" spans="55:55">
      <c r="BC818" s="79"/>
    </row>
    <row r="819" spans="55:55">
      <c r="BC819" s="79"/>
    </row>
    <row r="820" spans="55:55">
      <c r="BC820" s="79"/>
    </row>
    <row r="821" spans="55:55">
      <c r="BC821" s="79"/>
    </row>
    <row r="822" spans="55:55">
      <c r="BC822" s="79"/>
    </row>
    <row r="823" spans="55:55">
      <c r="BC823" s="79"/>
    </row>
    <row r="824" spans="55:55">
      <c r="BC824" s="79"/>
    </row>
    <row r="825" spans="55:55">
      <c r="BC825" s="79"/>
    </row>
    <row r="826" spans="55:55">
      <c r="BC826" s="79"/>
    </row>
    <row r="827" spans="55:55">
      <c r="BC827" s="79"/>
    </row>
    <row r="828" spans="55:55">
      <c r="BC828" s="79"/>
    </row>
    <row r="829" spans="55:55">
      <c r="BC829" s="79"/>
    </row>
    <row r="830" spans="55:55">
      <c r="BC830" s="79"/>
    </row>
    <row r="831" spans="55:55">
      <c r="BC831" s="79"/>
    </row>
    <row r="832" spans="55:55">
      <c r="BC832" s="79"/>
    </row>
    <row r="833" spans="55:55">
      <c r="BC833" s="79"/>
    </row>
    <row r="834" spans="55:55">
      <c r="BC834" s="79"/>
    </row>
    <row r="835" spans="55:55">
      <c r="BC835" s="79"/>
    </row>
    <row r="836" spans="55:55">
      <c r="BC836" s="79"/>
    </row>
    <row r="837" spans="55:55">
      <c r="BC837" s="79"/>
    </row>
    <row r="838" spans="55:55">
      <c r="BC838" s="79"/>
    </row>
    <row r="839" spans="55:55">
      <c r="BC839" s="79"/>
    </row>
    <row r="840" spans="55:55">
      <c r="BC840" s="79"/>
    </row>
    <row r="841" spans="55:55">
      <c r="BC841" s="79"/>
    </row>
    <row r="842" spans="55:55">
      <c r="BC842" s="79"/>
    </row>
    <row r="843" spans="55:55">
      <c r="BC843" s="79"/>
    </row>
    <row r="844" spans="55:55">
      <c r="BC844" s="79"/>
    </row>
    <row r="845" spans="55:55">
      <c r="BC845" s="79"/>
    </row>
    <row r="846" spans="55:55">
      <c r="BC846" s="79"/>
    </row>
    <row r="847" spans="55:55">
      <c r="BC847" s="79"/>
    </row>
    <row r="848" spans="55:55">
      <c r="BC848" s="79"/>
    </row>
    <row r="849" spans="55:55">
      <c r="BC849" s="79"/>
    </row>
    <row r="850" spans="55:55">
      <c r="BC850" s="79"/>
    </row>
    <row r="851" spans="55:55">
      <c r="BC851" s="79"/>
    </row>
    <row r="852" spans="55:55">
      <c r="BC852" s="79"/>
    </row>
    <row r="853" spans="55:55">
      <c r="BC853" s="79"/>
    </row>
    <row r="854" spans="55:55">
      <c r="BC854" s="79"/>
    </row>
    <row r="855" spans="55:55">
      <c r="BC855" s="79"/>
    </row>
    <row r="856" spans="55:55">
      <c r="BC856" s="79"/>
    </row>
    <row r="857" spans="55:55">
      <c r="BC857" s="79"/>
    </row>
    <row r="858" spans="55:55">
      <c r="BC858" s="79"/>
    </row>
    <row r="859" spans="55:55">
      <c r="BC859" s="79"/>
    </row>
    <row r="860" spans="55:55">
      <c r="BC860" s="79"/>
    </row>
    <row r="861" spans="55:55">
      <c r="BC861" s="79"/>
    </row>
    <row r="862" spans="55:55">
      <c r="BC862" s="79"/>
    </row>
    <row r="863" spans="55:55">
      <c r="BC863" s="79"/>
    </row>
    <row r="864" spans="55:55">
      <c r="BC864" s="79"/>
    </row>
    <row r="865" spans="55:55">
      <c r="BC865" s="79"/>
    </row>
    <row r="866" spans="55:55">
      <c r="BC866" s="79"/>
    </row>
    <row r="867" spans="55:55">
      <c r="BC867" s="79"/>
    </row>
    <row r="868" spans="55:55">
      <c r="BC868" s="79"/>
    </row>
    <row r="869" spans="55:55">
      <c r="BC869" s="79"/>
    </row>
    <row r="870" spans="55:55">
      <c r="BC870" s="79"/>
    </row>
    <row r="871" spans="55:55">
      <c r="BC871" s="79"/>
    </row>
    <row r="872" spans="55:55">
      <c r="BC872" s="79"/>
    </row>
    <row r="873" spans="55:55">
      <c r="BC873" s="79"/>
    </row>
    <row r="874" spans="55:55">
      <c r="BC874" s="79"/>
    </row>
    <row r="875" spans="55:55">
      <c r="BC875" s="79"/>
    </row>
    <row r="876" spans="55:55">
      <c r="BC876" s="79"/>
    </row>
    <row r="877" spans="55:55">
      <c r="BC877" s="79"/>
    </row>
    <row r="878" spans="55:55">
      <c r="BC878" s="79"/>
    </row>
    <row r="879" spans="55:55">
      <c r="BC879" s="79"/>
    </row>
    <row r="880" spans="55:55">
      <c r="BC880" s="79"/>
    </row>
    <row r="881" spans="55:55">
      <c r="BC881" s="79"/>
    </row>
    <row r="882" spans="55:55">
      <c r="BC882" s="79"/>
    </row>
    <row r="883" spans="55:55">
      <c r="BC883" s="79"/>
    </row>
    <row r="884" spans="55:55">
      <c r="BC884" s="79"/>
    </row>
    <row r="885" spans="55:55">
      <c r="BC885" s="79"/>
    </row>
    <row r="886" spans="55:55">
      <c r="BC886" s="79"/>
    </row>
    <row r="887" spans="55:55">
      <c r="BC887" s="79"/>
    </row>
    <row r="888" spans="55:55">
      <c r="BC888" s="79"/>
    </row>
    <row r="889" spans="55:55">
      <c r="BC889" s="79"/>
    </row>
    <row r="890" spans="55:55">
      <c r="BC890" s="79"/>
    </row>
    <row r="891" spans="55:55">
      <c r="BC891" s="79"/>
    </row>
    <row r="892" spans="55:55">
      <c r="BC892" s="79"/>
    </row>
    <row r="893" spans="55:55">
      <c r="BC893" s="79"/>
    </row>
    <row r="894" spans="55:55">
      <c r="BC894" s="79"/>
    </row>
    <row r="895" spans="55:55">
      <c r="BC895" s="79"/>
    </row>
    <row r="896" spans="55:55">
      <c r="BC896" s="79"/>
    </row>
    <row r="897" spans="55:55">
      <c r="BC897" s="79"/>
    </row>
    <row r="898" spans="55:55">
      <c r="BC898" s="79"/>
    </row>
    <row r="899" spans="55:55">
      <c r="BC899" s="79"/>
    </row>
    <row r="900" spans="55:55">
      <c r="BC900" s="79"/>
    </row>
    <row r="901" spans="55:55">
      <c r="BC901" s="79"/>
    </row>
    <row r="902" spans="55:55">
      <c r="BC902" s="79"/>
    </row>
    <row r="903" spans="55:55">
      <c r="BC903" s="79"/>
    </row>
    <row r="904" spans="55:55">
      <c r="BC904" s="79"/>
    </row>
    <row r="905" spans="55:55">
      <c r="BC905" s="79"/>
    </row>
    <row r="906" spans="55:55">
      <c r="BC906" s="79"/>
    </row>
    <row r="907" spans="55:55">
      <c r="BC907" s="79"/>
    </row>
    <row r="908" spans="55:55">
      <c r="BC908" s="79"/>
    </row>
    <row r="909" spans="55:55">
      <c r="BC909" s="79"/>
    </row>
    <row r="910" spans="55:55">
      <c r="BC910" s="79"/>
    </row>
    <row r="911" spans="55:55">
      <c r="BC911" s="79"/>
    </row>
    <row r="912" spans="55:55">
      <c r="BC912" s="79"/>
    </row>
    <row r="913" spans="55:55">
      <c r="BC913" s="79"/>
    </row>
    <row r="914" spans="55:55">
      <c r="BC914" s="79"/>
    </row>
    <row r="915" spans="55:55">
      <c r="BC915" s="79"/>
    </row>
    <row r="916" spans="55:55">
      <c r="BC916" s="79"/>
    </row>
    <row r="917" spans="55:55">
      <c r="BC917" s="79"/>
    </row>
    <row r="918" spans="55:55">
      <c r="BC918" s="79"/>
    </row>
    <row r="919" spans="55:55">
      <c r="BC919" s="79"/>
    </row>
    <row r="920" spans="55:55">
      <c r="BC920" s="79"/>
    </row>
    <row r="921" spans="55:55">
      <c r="BC921" s="79"/>
    </row>
    <row r="922" spans="55:55">
      <c r="BC922" s="79"/>
    </row>
    <row r="923" spans="55:55">
      <c r="BC923" s="79"/>
    </row>
    <row r="924" spans="55:55">
      <c r="BC924" s="79"/>
    </row>
    <row r="925" spans="55:55">
      <c r="BC925" s="79"/>
    </row>
    <row r="926" spans="55:55">
      <c r="BC926" s="79"/>
    </row>
    <row r="927" spans="55:55">
      <c r="BC927" s="79"/>
    </row>
    <row r="928" spans="55:55">
      <c r="BC928" s="79"/>
    </row>
    <row r="929" spans="55:55">
      <c r="BC929" s="79"/>
    </row>
    <row r="930" spans="55:55">
      <c r="BC930" s="79"/>
    </row>
    <row r="931" spans="55:55">
      <c r="BC931" s="79"/>
    </row>
    <row r="932" spans="55:55">
      <c r="BC932" s="79"/>
    </row>
    <row r="933" spans="55:55">
      <c r="BC933" s="79"/>
    </row>
    <row r="934" spans="55:55">
      <c r="BC934" s="79"/>
    </row>
    <row r="935" spans="55:55">
      <c r="BC935" s="79"/>
    </row>
    <row r="936" spans="55:55">
      <c r="BC936" s="79"/>
    </row>
    <row r="937" spans="55:55">
      <c r="BC937" s="79"/>
    </row>
    <row r="938" spans="55:55">
      <c r="BC938" s="79"/>
    </row>
    <row r="939" spans="55:55">
      <c r="BC939" s="79"/>
    </row>
    <row r="940" spans="55:55">
      <c r="BC940" s="79"/>
    </row>
    <row r="941" spans="55:55">
      <c r="BC941" s="79"/>
    </row>
    <row r="942" spans="55:55">
      <c r="BC942" s="79"/>
    </row>
    <row r="943" spans="55:55">
      <c r="BC943" s="79"/>
    </row>
    <row r="944" spans="55:55">
      <c r="BC944" s="79"/>
    </row>
    <row r="945" spans="55:55">
      <c r="BC945" s="79"/>
    </row>
    <row r="946" spans="55:55">
      <c r="BC946" s="79"/>
    </row>
    <row r="947" spans="55:55">
      <c r="BC947" s="79"/>
    </row>
    <row r="948" spans="55:55">
      <c r="BC948" s="79"/>
    </row>
    <row r="949" spans="55:55">
      <c r="BC949" s="79"/>
    </row>
    <row r="950" spans="55:55">
      <c r="BC950" s="79"/>
    </row>
    <row r="951" spans="55:55">
      <c r="BC951" s="79"/>
    </row>
    <row r="952" spans="55:55">
      <c r="BC952" s="79"/>
    </row>
    <row r="953" spans="55:55">
      <c r="BC953" s="79"/>
    </row>
    <row r="954" spans="55:55">
      <c r="BC954" s="79"/>
    </row>
    <row r="955" spans="55:55">
      <c r="BC955" s="79"/>
    </row>
    <row r="956" spans="55:55">
      <c r="BC956" s="79"/>
    </row>
    <row r="957" spans="55:55">
      <c r="BC957" s="79"/>
    </row>
    <row r="958" spans="55:55">
      <c r="BC958" s="79"/>
    </row>
    <row r="959" spans="55:55">
      <c r="BC959" s="79"/>
    </row>
    <row r="960" spans="55:55">
      <c r="BC960" s="79"/>
    </row>
    <row r="961" spans="55:55">
      <c r="BC961" s="79"/>
    </row>
    <row r="962" spans="55:55">
      <c r="BC962" s="79"/>
    </row>
    <row r="963" spans="55:55">
      <c r="BC963" s="79"/>
    </row>
    <row r="964" spans="55:55">
      <c r="BC964" s="79"/>
    </row>
    <row r="965" spans="55:55">
      <c r="BC965" s="79"/>
    </row>
    <row r="966" spans="55:55">
      <c r="BC966" s="79"/>
    </row>
    <row r="967" spans="55:55">
      <c r="BC967" s="79"/>
    </row>
    <row r="968" spans="55:55">
      <c r="BC968" s="79"/>
    </row>
    <row r="969" spans="55:55">
      <c r="BC969" s="79"/>
    </row>
    <row r="970" spans="55:55">
      <c r="BC970" s="79"/>
    </row>
    <row r="971" spans="55:55">
      <c r="BC971" s="79"/>
    </row>
    <row r="972" spans="55:55">
      <c r="BC972" s="79"/>
    </row>
    <row r="973" spans="55:55">
      <c r="BC973" s="79"/>
    </row>
    <row r="974" spans="55:55">
      <c r="BC974" s="79"/>
    </row>
    <row r="975" spans="55:55">
      <c r="BC975" s="79"/>
    </row>
    <row r="976" spans="55:55">
      <c r="BC976" s="79"/>
    </row>
    <row r="977" spans="55:55">
      <c r="BC977" s="79"/>
    </row>
    <row r="978" spans="55:55">
      <c r="BC978" s="79"/>
    </row>
    <row r="979" spans="55:55">
      <c r="BC979" s="79"/>
    </row>
    <row r="980" spans="55:55">
      <c r="BC980" s="79"/>
    </row>
    <row r="981" spans="55:55">
      <c r="BC981" s="79"/>
    </row>
    <row r="982" spans="55:55">
      <c r="BC982" s="79"/>
    </row>
    <row r="983" spans="55:55">
      <c r="BC983" s="79"/>
    </row>
    <row r="984" spans="55:55">
      <c r="BC984" s="79"/>
    </row>
    <row r="985" spans="55:55">
      <c r="BC985" s="79"/>
    </row>
    <row r="986" spans="55:55">
      <c r="BC986" s="79"/>
    </row>
    <row r="987" spans="55:55">
      <c r="BC987" s="79"/>
    </row>
    <row r="988" spans="55:55">
      <c r="BC988" s="79"/>
    </row>
    <row r="989" spans="55:55">
      <c r="BC989" s="79"/>
    </row>
    <row r="990" spans="55:55">
      <c r="BC990" s="79"/>
    </row>
    <row r="991" spans="55:55">
      <c r="BC991" s="79"/>
    </row>
  </sheetData>
  <mergeCells count="39">
    <mergeCell ref="O6:AS6"/>
    <mergeCell ref="O17:AS17"/>
    <mergeCell ref="O28:AS28"/>
    <mergeCell ref="O31:U31"/>
    <mergeCell ref="O32:AS32"/>
    <mergeCell ref="AM26:AR26"/>
    <mergeCell ref="O18:AS18"/>
    <mergeCell ref="P19:Q19"/>
    <mergeCell ref="Z19:AE19"/>
    <mergeCell ref="AM19:AR19"/>
    <mergeCell ref="O20:U20"/>
    <mergeCell ref="O21:AS21"/>
    <mergeCell ref="O22:AB22"/>
    <mergeCell ref="P25:Q25"/>
    <mergeCell ref="Z25:AG25"/>
    <mergeCell ref="AM25:AR25"/>
    <mergeCell ref="O33:AB33"/>
    <mergeCell ref="O27:AS27"/>
    <mergeCell ref="O29:AS29"/>
    <mergeCell ref="P30:Q30"/>
    <mergeCell ref="Z30:AE30"/>
    <mergeCell ref="AM30:AR30"/>
    <mergeCell ref="O16:AS16"/>
    <mergeCell ref="O7:AS7"/>
    <mergeCell ref="P8:Q8"/>
    <mergeCell ref="Z8:AE8"/>
    <mergeCell ref="AM8:AR8"/>
    <mergeCell ref="O9:U9"/>
    <mergeCell ref="O10:AS10"/>
    <mergeCell ref="O11:AB11"/>
    <mergeCell ref="P14:Q14"/>
    <mergeCell ref="Z14:AG14"/>
    <mergeCell ref="AM14:AR14"/>
    <mergeCell ref="AM15:AR15"/>
    <mergeCell ref="P3:Q3"/>
    <mergeCell ref="Z3:AG3"/>
    <mergeCell ref="AM3:AR3"/>
    <mergeCell ref="AM4:AR4"/>
    <mergeCell ref="O5:AS5"/>
  </mergeCells>
  <phoneticPr fontId="5"/>
  <dataValidations count="4">
    <dataValidation type="list" allowBlank="1" showInputMessage="1" showErrorMessage="1" sqref="P30:Q30 P3:Q3 P25:Q25 P8:Q8 P19:Q19 P14:Q14" xr:uid="{D0C0819F-6708-472F-B8D1-E716EB5B51AD}">
      <formula1>$BC$2:$BC$3</formula1>
    </dataValidation>
    <dataValidation allowBlank="1" showErrorMessage="1" promptTitle="フリガナは自動的に表示されます。" prompt="最初に【ハ．氏名】を記入してください。_x000a_フリガナを変更する場合は、右の「フリガナ変更」ボタンを押してください。" sqref="O16:AS16 O5:AS5" xr:uid="{6799E2F2-FE86-477A-B323-0EEE1C531389}"/>
    <dataValidation imeMode="disabled" allowBlank="1" showInputMessage="1" showErrorMessage="1" sqref="AM3:AR3 AM4:AR4 AM14:AR14 AM15:AR15 AM25:AR25 AM26:AR26 AM8:AR8 AM19:AR19 AM30:AR30" xr:uid="{11B073B6-54DD-4F6B-BCA4-89AC816044F4}"/>
    <dataValidation allowBlank="1" showInputMessage="1" sqref="O6:AS6 O28:AS28 O17:AS17" xr:uid="{2467F4E2-6DCD-4133-90B0-EF0BF1F8965C}"/>
  </dataValidations>
  <pageMargins left="0.70866141732283472" right="0.70866141732283472" top="0.74803149606299213" bottom="0.74803149606299213" header="0.31496062992125984" footer="0.31496062992125984"/>
  <pageSetup paperSize="9" scale="96"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A6435-8203-4939-BE66-611AB47498CB}">
  <sheetPr>
    <tabColor rgb="FF002060"/>
  </sheetPr>
  <dimension ref="A1:Z62"/>
  <sheetViews>
    <sheetView showZeros="0" view="pageBreakPreview" topLeftCell="A21" zoomScaleNormal="100" zoomScaleSheetLayoutView="100" workbookViewId="0">
      <selection activeCell="B37" sqref="B37"/>
    </sheetView>
  </sheetViews>
  <sheetFormatPr defaultRowHeight="13.2"/>
  <cols>
    <col min="1" max="1" width="8.88671875" style="214"/>
    <col min="2" max="2" width="4.5546875" style="214" customWidth="1"/>
    <col min="3" max="3" width="7.44140625" style="214" customWidth="1"/>
    <col min="4" max="4" width="24.88671875" style="214" customWidth="1"/>
    <col min="5" max="5" width="29.33203125" style="214" customWidth="1"/>
    <col min="6" max="6" width="41.6640625" style="214" customWidth="1"/>
    <col min="7" max="7" width="12.109375" style="214" customWidth="1"/>
    <col min="8" max="8" width="4.77734375" style="222" hidden="1" customWidth="1"/>
    <col min="9" max="11" width="8.88671875" style="214"/>
    <col min="12" max="12" width="10.77734375" style="214" customWidth="1"/>
    <col min="13" max="16" width="8.88671875" style="214"/>
    <col min="17" max="17" width="8.88671875" style="214" customWidth="1"/>
    <col min="18" max="18" width="8.33203125" style="214" hidden="1" customWidth="1"/>
    <col min="19" max="23" width="8.88671875" style="214" hidden="1" customWidth="1"/>
    <col min="24" max="24" width="18.44140625" style="214" hidden="1" customWidth="1"/>
    <col min="25" max="25" width="13.77734375" style="214" hidden="1" customWidth="1"/>
    <col min="26" max="26" width="8.88671875" style="214" hidden="1" customWidth="1"/>
    <col min="27" max="16384" width="8.88671875" style="214"/>
  </cols>
  <sheetData>
    <row r="1" spans="1:25">
      <c r="H1" s="424"/>
    </row>
    <row r="2" spans="1:25">
      <c r="A2" s="214" t="s">
        <v>801</v>
      </c>
      <c r="H2" s="424"/>
    </row>
    <row r="3" spans="1:25">
      <c r="A3" s="222" t="s">
        <v>805</v>
      </c>
      <c r="B3" s="218" t="s">
        <v>802</v>
      </c>
      <c r="H3" s="424"/>
    </row>
    <row r="4" spans="1:25">
      <c r="A4" s="222" t="s">
        <v>805</v>
      </c>
      <c r="B4" s="218" t="s">
        <v>803</v>
      </c>
      <c r="H4" s="424"/>
    </row>
    <row r="5" spans="1:25">
      <c r="A5" s="222" t="s">
        <v>805</v>
      </c>
      <c r="B5" s="218" t="s">
        <v>872</v>
      </c>
      <c r="H5" s="424"/>
    </row>
    <row r="6" spans="1:25">
      <c r="A6" s="222" t="s">
        <v>805</v>
      </c>
      <c r="B6" s="218" t="s">
        <v>804</v>
      </c>
      <c r="H6" s="424"/>
    </row>
    <row r="7" spans="1:25">
      <c r="H7" s="424"/>
    </row>
    <row r="8" spans="1:25" ht="21" customHeight="1" thickBot="1">
      <c r="A8" s="226" t="s">
        <v>806</v>
      </c>
      <c r="B8" s="221"/>
      <c r="C8" s="221"/>
      <c r="D8" s="221"/>
      <c r="E8" s="221"/>
      <c r="F8" s="221"/>
      <c r="G8" s="221"/>
      <c r="H8" s="424"/>
    </row>
    <row r="9" spans="1:25" ht="21.6" customHeight="1" thickTop="1" thickBot="1">
      <c r="A9" s="221"/>
      <c r="B9" s="540" t="s">
        <v>295</v>
      </c>
      <c r="C9" s="541"/>
      <c r="D9" s="278"/>
      <c r="E9" s="571" t="s">
        <v>296</v>
      </c>
      <c r="F9" s="572"/>
      <c r="G9" s="282" t="s">
        <v>188</v>
      </c>
      <c r="H9" s="424"/>
      <c r="R9" s="39">
        <v>1</v>
      </c>
      <c r="S9" s="39" t="s">
        <v>632</v>
      </c>
      <c r="X9" s="217" t="s">
        <v>796</v>
      </c>
      <c r="Y9" s="217" t="s">
        <v>791</v>
      </c>
    </row>
    <row r="10" spans="1:25" ht="21.6" customHeight="1" thickTop="1">
      <c r="A10" s="221"/>
      <c r="B10" s="542"/>
      <c r="C10" s="543"/>
      <c r="D10" s="279" t="s">
        <v>297</v>
      </c>
      <c r="E10" s="280">
        <f>報告書!O89</f>
        <v>0</v>
      </c>
      <c r="F10" s="410"/>
      <c r="G10" s="348"/>
      <c r="H10" s="424"/>
      <c r="R10" s="39">
        <v>2</v>
      </c>
      <c r="S10" s="39" t="s">
        <v>632</v>
      </c>
      <c r="X10" s="215" t="s">
        <v>19</v>
      </c>
      <c r="Y10" s="216"/>
    </row>
    <row r="11" spans="1:25" ht="21.6" customHeight="1">
      <c r="A11" s="221"/>
      <c r="B11" s="542"/>
      <c r="C11" s="543"/>
      <c r="D11" s="546" t="s">
        <v>189</v>
      </c>
      <c r="E11" s="409">
        <f>報告書!O99</f>
        <v>0</v>
      </c>
      <c r="F11" s="377"/>
      <c r="G11" s="349"/>
      <c r="H11" s="424"/>
      <c r="R11" s="39">
        <v>3</v>
      </c>
      <c r="S11" s="39" t="s">
        <v>632</v>
      </c>
      <c r="X11" s="215" t="s">
        <v>792</v>
      </c>
      <c r="Y11" s="216" t="s">
        <v>639</v>
      </c>
    </row>
    <row r="12" spans="1:25" ht="21.6" customHeight="1" thickBot="1">
      <c r="A12" s="221"/>
      <c r="B12" s="544"/>
      <c r="C12" s="545"/>
      <c r="D12" s="547"/>
      <c r="E12" s="378"/>
      <c r="F12" s="379"/>
      <c r="G12" s="350"/>
      <c r="H12" s="424"/>
      <c r="R12" s="39">
        <v>4</v>
      </c>
      <c r="S12" s="39" t="s">
        <v>633</v>
      </c>
      <c r="X12" s="215" t="s">
        <v>793</v>
      </c>
    </row>
    <row r="13" spans="1:25" ht="37.200000000000003" customHeight="1" thickTop="1">
      <c r="B13" s="211"/>
      <c r="C13" s="211"/>
      <c r="D13" s="212"/>
      <c r="E13" s="346"/>
      <c r="F13" s="347"/>
      <c r="G13" s="213"/>
      <c r="H13" s="424"/>
      <c r="R13" s="39">
        <v>5</v>
      </c>
      <c r="S13" s="39" t="s">
        <v>645</v>
      </c>
      <c r="X13" s="215" t="s">
        <v>897</v>
      </c>
    </row>
    <row r="14" spans="1:25" ht="21" customHeight="1" thickBot="1">
      <c r="A14" s="226" t="s">
        <v>807</v>
      </c>
      <c r="B14" s="221"/>
      <c r="C14" s="221"/>
      <c r="D14" s="221"/>
      <c r="E14" s="221"/>
      <c r="F14" s="221"/>
      <c r="G14" s="221"/>
      <c r="H14" s="424"/>
      <c r="R14" s="39">
        <v>6</v>
      </c>
      <c r="S14" s="39" t="s">
        <v>647</v>
      </c>
      <c r="X14" s="357"/>
    </row>
    <row r="15" spans="1:25" ht="12.6" customHeight="1" thickTop="1">
      <c r="A15" s="221"/>
      <c r="B15" s="548" t="s">
        <v>164</v>
      </c>
      <c r="C15" s="551" t="s">
        <v>800</v>
      </c>
      <c r="D15" s="552"/>
      <c r="E15" s="557" t="s">
        <v>187</v>
      </c>
      <c r="F15" s="577" t="s">
        <v>790</v>
      </c>
      <c r="G15" s="537" t="s">
        <v>791</v>
      </c>
      <c r="H15" s="424"/>
      <c r="R15" s="39">
        <v>7</v>
      </c>
      <c r="S15" s="39" t="s">
        <v>647</v>
      </c>
    </row>
    <row r="16" spans="1:25" ht="12.6" customHeight="1">
      <c r="A16" s="221"/>
      <c r="B16" s="549"/>
      <c r="C16" s="553"/>
      <c r="D16" s="554"/>
      <c r="E16" s="558"/>
      <c r="F16" s="578"/>
      <c r="G16" s="538"/>
      <c r="H16" s="424"/>
      <c r="R16" s="39">
        <v>8</v>
      </c>
      <c r="S16" s="39" t="s">
        <v>648</v>
      </c>
    </row>
    <row r="17" spans="1:25" ht="12.6" customHeight="1" thickBot="1">
      <c r="A17" s="221"/>
      <c r="B17" s="550"/>
      <c r="C17" s="555"/>
      <c r="D17" s="556"/>
      <c r="E17" s="559"/>
      <c r="F17" s="579"/>
      <c r="G17" s="539"/>
      <c r="H17" s="424"/>
      <c r="R17" s="39">
        <v>9</v>
      </c>
      <c r="S17" s="39" t="s">
        <v>649</v>
      </c>
      <c r="X17" s="357" t="s">
        <v>814</v>
      </c>
      <c r="Y17" s="358">
        <f>IF(AND(COUNTIF(F:F,"要是正")=0,COUNTIF(F:F,"既存不適格")=0),1,"0")</f>
        <v>1</v>
      </c>
    </row>
    <row r="18" spans="1:25" ht="41.4" customHeight="1" thickTop="1">
      <c r="A18" s="221"/>
      <c r="B18" s="268" t="s">
        <v>303</v>
      </c>
      <c r="C18" s="580" t="s">
        <v>304</v>
      </c>
      <c r="D18" s="269"/>
      <c r="E18" s="270" t="s">
        <v>640</v>
      </c>
      <c r="F18" s="425"/>
      <c r="G18" s="283"/>
      <c r="H18" s="424" t="str">
        <f>IF(AND(F18=$X$13,G18=""),"NG","OK")</f>
        <v>OK</v>
      </c>
      <c r="R18" s="39">
        <v>10</v>
      </c>
      <c r="S18" s="39" t="s">
        <v>649</v>
      </c>
      <c r="X18" s="357" t="s">
        <v>792</v>
      </c>
      <c r="Y18" s="358" t="str">
        <f>IF(COUNTIF(F:F,"要是正")&gt;0,1,"0")</f>
        <v>0</v>
      </c>
    </row>
    <row r="19" spans="1:25" ht="21.6" customHeight="1">
      <c r="A19" s="221"/>
      <c r="B19" s="239" t="s">
        <v>305</v>
      </c>
      <c r="C19" s="575"/>
      <c r="D19" s="583"/>
      <c r="E19" s="270" t="s">
        <v>206</v>
      </c>
      <c r="F19" s="425"/>
      <c r="G19" s="283"/>
      <c r="H19" s="424" t="str">
        <f t="shared" ref="H19:H39" si="0">IF(AND(F19=$X$13,G19=""),"NG","OK")</f>
        <v>OK</v>
      </c>
      <c r="R19" s="39">
        <v>11</v>
      </c>
      <c r="S19" s="39" t="s">
        <v>649</v>
      </c>
      <c r="X19" s="357" t="s">
        <v>793</v>
      </c>
      <c r="Y19" s="358" t="str">
        <f>IF(AND(COUNTIF(F:F,"要是正")=0,COUNTIF(F:F,"既存不適格")),1,"0")</f>
        <v>0</v>
      </c>
    </row>
    <row r="20" spans="1:25" ht="21.6" customHeight="1">
      <c r="A20" s="221"/>
      <c r="B20" s="239" t="s">
        <v>306</v>
      </c>
      <c r="C20" s="575"/>
      <c r="D20" s="584"/>
      <c r="E20" s="270" t="s">
        <v>307</v>
      </c>
      <c r="F20" s="425"/>
      <c r="G20" s="283"/>
      <c r="H20" s="424" t="str">
        <f t="shared" si="0"/>
        <v>OK</v>
      </c>
      <c r="R20" s="39">
        <v>12</v>
      </c>
      <c r="S20" s="39" t="s">
        <v>649</v>
      </c>
    </row>
    <row r="21" spans="1:25" ht="21.6" customHeight="1">
      <c r="A21" s="221"/>
      <c r="B21" s="239" t="s">
        <v>308</v>
      </c>
      <c r="C21" s="581"/>
      <c r="D21" s="271" t="s">
        <v>641</v>
      </c>
      <c r="E21" s="270" t="s">
        <v>642</v>
      </c>
      <c r="F21" s="425" t="s">
        <v>897</v>
      </c>
      <c r="G21" s="283" t="s">
        <v>795</v>
      </c>
      <c r="H21" s="424" t="str">
        <f t="shared" si="0"/>
        <v>OK</v>
      </c>
      <c r="R21" s="39">
        <v>13</v>
      </c>
      <c r="S21" s="39" t="s">
        <v>650</v>
      </c>
    </row>
    <row r="22" spans="1:25" ht="21.6" customHeight="1">
      <c r="A22" s="221"/>
      <c r="B22" s="239" t="s">
        <v>310</v>
      </c>
      <c r="C22" s="582"/>
      <c r="D22" s="272" t="s">
        <v>643</v>
      </c>
      <c r="E22" s="270" t="s">
        <v>644</v>
      </c>
      <c r="F22" s="425"/>
      <c r="G22" s="283"/>
      <c r="H22" s="424" t="str">
        <f t="shared" si="0"/>
        <v>OK</v>
      </c>
      <c r="R22" s="39">
        <v>14</v>
      </c>
      <c r="S22" s="39" t="s">
        <v>650</v>
      </c>
    </row>
    <row r="23" spans="1:25" ht="21.6" customHeight="1">
      <c r="A23" s="221"/>
      <c r="B23" s="239" t="s">
        <v>312</v>
      </c>
      <c r="C23" s="585" t="s">
        <v>193</v>
      </c>
      <c r="D23" s="585" t="s">
        <v>311</v>
      </c>
      <c r="E23" s="270" t="s">
        <v>195</v>
      </c>
      <c r="F23" s="425"/>
      <c r="G23" s="283"/>
      <c r="H23" s="424" t="str">
        <f t="shared" si="0"/>
        <v>OK</v>
      </c>
      <c r="R23" s="39">
        <v>15</v>
      </c>
      <c r="S23" s="39" t="s">
        <v>646</v>
      </c>
    </row>
    <row r="24" spans="1:25" ht="21.6" customHeight="1">
      <c r="A24" s="221"/>
      <c r="B24" s="239" t="s">
        <v>314</v>
      </c>
      <c r="C24" s="586"/>
      <c r="D24" s="586"/>
      <c r="E24" s="270" t="s">
        <v>313</v>
      </c>
      <c r="F24" s="425"/>
      <c r="G24" s="283"/>
      <c r="H24" s="424" t="str">
        <f t="shared" si="0"/>
        <v>OK</v>
      </c>
      <c r="R24" s="39">
        <v>16</v>
      </c>
      <c r="S24" s="39" t="s">
        <v>646</v>
      </c>
    </row>
    <row r="25" spans="1:25" ht="21.6" customHeight="1">
      <c r="A25" s="221"/>
      <c r="B25" s="239" t="s">
        <v>317</v>
      </c>
      <c r="C25" s="586"/>
      <c r="D25" s="273" t="s">
        <v>315</v>
      </c>
      <c r="E25" s="270" t="s">
        <v>316</v>
      </c>
      <c r="F25" s="425"/>
      <c r="G25" s="283"/>
      <c r="H25" s="424" t="str">
        <f t="shared" si="0"/>
        <v>OK</v>
      </c>
      <c r="O25" s="219"/>
      <c r="R25" s="39">
        <v>17</v>
      </c>
      <c r="S25" s="39" t="s">
        <v>201</v>
      </c>
    </row>
    <row r="26" spans="1:25" ht="21.6" customHeight="1">
      <c r="A26" s="221"/>
      <c r="B26" s="239" t="s">
        <v>319</v>
      </c>
      <c r="C26" s="586"/>
      <c r="D26" s="585" t="s">
        <v>207</v>
      </c>
      <c r="E26" s="270" t="s">
        <v>318</v>
      </c>
      <c r="F26" s="425"/>
      <c r="G26" s="283"/>
      <c r="H26" s="424" t="str">
        <f t="shared" si="0"/>
        <v>OK</v>
      </c>
      <c r="R26" s="39">
        <v>18</v>
      </c>
      <c r="S26" s="39" t="s">
        <v>201</v>
      </c>
    </row>
    <row r="27" spans="1:25" ht="21.6" customHeight="1">
      <c r="A27" s="221"/>
      <c r="B27" s="239" t="s">
        <v>320</v>
      </c>
      <c r="C27" s="586"/>
      <c r="D27" s="586"/>
      <c r="E27" s="270" t="s">
        <v>196</v>
      </c>
      <c r="F27" s="425"/>
      <c r="G27" s="283"/>
      <c r="H27" s="424" t="str">
        <f t="shared" si="0"/>
        <v>OK</v>
      </c>
      <c r="R27" s="39">
        <v>99</v>
      </c>
      <c r="S27" s="39" t="s">
        <v>776</v>
      </c>
    </row>
    <row r="28" spans="1:25" ht="21.6" customHeight="1">
      <c r="A28" s="221"/>
      <c r="B28" s="239" t="s">
        <v>321</v>
      </c>
      <c r="C28" s="586"/>
      <c r="D28" s="586"/>
      <c r="E28" s="274" t="s">
        <v>197</v>
      </c>
      <c r="F28" s="425"/>
      <c r="G28" s="283"/>
      <c r="H28" s="424" t="str">
        <f t="shared" si="0"/>
        <v>OK</v>
      </c>
      <c r="X28" s="214" t="s">
        <v>898</v>
      </c>
      <c r="Y28" s="214" t="s">
        <v>904</v>
      </c>
    </row>
    <row r="29" spans="1:25" ht="21.6" customHeight="1">
      <c r="A29" s="221"/>
      <c r="B29" s="239" t="s">
        <v>322</v>
      </c>
      <c r="C29" s="586"/>
      <c r="D29" s="586"/>
      <c r="E29" s="274" t="s">
        <v>198</v>
      </c>
      <c r="F29" s="425"/>
      <c r="G29" s="283"/>
      <c r="H29" s="424" t="str">
        <f t="shared" si="0"/>
        <v>OK</v>
      </c>
      <c r="X29" s="214" t="str">
        <f>IF(COUNTIF(H18:H39,"NG")&gt;0,Y28,"")</f>
        <v/>
      </c>
    </row>
    <row r="30" spans="1:25" ht="21.6" customHeight="1">
      <c r="A30" s="221"/>
      <c r="B30" s="239" t="s">
        <v>325</v>
      </c>
      <c r="C30" s="586"/>
      <c r="D30" s="585" t="s">
        <v>323</v>
      </c>
      <c r="E30" s="274" t="s">
        <v>324</v>
      </c>
      <c r="F30" s="425"/>
      <c r="G30" s="283"/>
      <c r="H30" s="424" t="str">
        <f t="shared" si="0"/>
        <v>OK</v>
      </c>
    </row>
    <row r="31" spans="1:25" ht="21.6" customHeight="1">
      <c r="A31" s="221"/>
      <c r="B31" s="239" t="s">
        <v>327</v>
      </c>
      <c r="C31" s="586"/>
      <c r="D31" s="586"/>
      <c r="E31" s="274" t="s">
        <v>326</v>
      </c>
      <c r="F31" s="425"/>
      <c r="G31" s="283"/>
      <c r="H31" s="424" t="str">
        <f t="shared" si="0"/>
        <v>OK</v>
      </c>
    </row>
    <row r="32" spans="1:25" ht="21.6" customHeight="1">
      <c r="A32" s="221"/>
      <c r="B32" s="239" t="s">
        <v>328</v>
      </c>
      <c r="C32" s="586"/>
      <c r="D32" s="585" t="s">
        <v>199</v>
      </c>
      <c r="E32" s="274" t="s">
        <v>316</v>
      </c>
      <c r="F32" s="425"/>
      <c r="G32" s="283"/>
      <c r="H32" s="424" t="str">
        <f t="shared" si="0"/>
        <v>OK</v>
      </c>
    </row>
    <row r="33" spans="1:8" ht="21.6" customHeight="1">
      <c r="A33" s="221"/>
      <c r="B33" s="239" t="s">
        <v>330</v>
      </c>
      <c r="C33" s="586"/>
      <c r="D33" s="586"/>
      <c r="E33" s="274" t="s">
        <v>329</v>
      </c>
      <c r="F33" s="425"/>
      <c r="G33" s="283"/>
      <c r="H33" s="424" t="str">
        <f>IF(AND(F33=$X$13,G33=""),"NG","OK")</f>
        <v>OK</v>
      </c>
    </row>
    <row r="34" spans="1:8" ht="21.6" customHeight="1">
      <c r="A34" s="221"/>
      <c r="B34" s="239" t="s">
        <v>331</v>
      </c>
      <c r="C34" s="573" t="s">
        <v>201</v>
      </c>
      <c r="D34" s="574"/>
      <c r="E34" s="275" t="s">
        <v>797</v>
      </c>
      <c r="F34" s="425"/>
      <c r="G34" s="283"/>
      <c r="H34" s="424" t="str">
        <f t="shared" si="0"/>
        <v>OK</v>
      </c>
    </row>
    <row r="35" spans="1:8" ht="21.6" customHeight="1" thickBot="1">
      <c r="A35" s="221"/>
      <c r="B35" s="276" t="s">
        <v>372</v>
      </c>
      <c r="C35" s="575"/>
      <c r="D35" s="576"/>
      <c r="E35" s="277" t="s">
        <v>332</v>
      </c>
      <c r="F35" s="426"/>
      <c r="G35" s="283"/>
      <c r="H35" s="424" t="str">
        <f t="shared" si="0"/>
        <v>OK</v>
      </c>
    </row>
    <row r="36" spans="1:8" ht="21.6" customHeight="1" thickTop="1" thickBot="1">
      <c r="A36" s="221"/>
      <c r="B36" s="296" t="s">
        <v>333</v>
      </c>
      <c r="C36" s="297"/>
      <c r="D36" s="297"/>
      <c r="E36" s="298"/>
      <c r="F36" s="299"/>
      <c r="G36" s="300"/>
      <c r="H36" s="424"/>
    </row>
    <row r="37" spans="1:8" ht="21.6" customHeight="1" thickTop="1">
      <c r="A37" s="221"/>
      <c r="B37" s="284"/>
      <c r="C37" s="560" t="str">
        <f>IF(B37="","",IFERROR(VLOOKUP(B37,$R$27:$S$27,2,FALSE),""))</f>
        <v/>
      </c>
      <c r="D37" s="561"/>
      <c r="E37" s="562"/>
      <c r="F37" s="427"/>
      <c r="G37" s="283"/>
      <c r="H37" s="424" t="str">
        <f t="shared" si="0"/>
        <v>OK</v>
      </c>
    </row>
    <row r="38" spans="1:8" ht="21.6" customHeight="1">
      <c r="A38" s="221"/>
      <c r="B38" s="285"/>
      <c r="C38" s="563"/>
      <c r="D38" s="564"/>
      <c r="E38" s="565"/>
      <c r="F38" s="426"/>
      <c r="G38" s="283"/>
      <c r="H38" s="424" t="str">
        <f t="shared" si="0"/>
        <v>OK</v>
      </c>
    </row>
    <row r="39" spans="1:8" ht="21.6" customHeight="1" thickBot="1">
      <c r="A39" s="221"/>
      <c r="B39" s="286"/>
      <c r="C39" s="566"/>
      <c r="D39" s="567"/>
      <c r="E39" s="568"/>
      <c r="F39" s="428"/>
      <c r="G39" s="283"/>
      <c r="H39" s="424" t="str">
        <f t="shared" si="0"/>
        <v>OK</v>
      </c>
    </row>
    <row r="40" spans="1:8" ht="21.6" customHeight="1" thickTop="1" thickBot="1">
      <c r="A40" s="221"/>
      <c r="B40" s="342" t="s">
        <v>334</v>
      </c>
      <c r="C40" s="224"/>
      <c r="D40" s="224"/>
      <c r="E40" s="225"/>
      <c r="F40" s="223"/>
      <c r="G40" s="225"/>
      <c r="H40" s="424"/>
    </row>
    <row r="41" spans="1:8" ht="21.6" customHeight="1" thickTop="1" thickBot="1">
      <c r="A41" s="221"/>
      <c r="B41" s="295" t="s">
        <v>164</v>
      </c>
      <c r="C41" s="569" t="s">
        <v>184</v>
      </c>
      <c r="D41" s="570"/>
      <c r="E41" s="267" t="s">
        <v>335</v>
      </c>
      <c r="F41" s="281" t="s">
        <v>203</v>
      </c>
      <c r="G41" s="267" t="s">
        <v>204</v>
      </c>
      <c r="H41" s="424"/>
    </row>
    <row r="42" spans="1:8" ht="26.4" customHeight="1" thickTop="1">
      <c r="A42" s="221"/>
      <c r="B42" s="260"/>
      <c r="C42" s="533" t="str">
        <f t="shared" ref="C42" si="1">IF(B42="","",IFERROR(VLOOKUP(B42,$R$9:$S$27,2,FALSE),""))</f>
        <v/>
      </c>
      <c r="D42" s="534"/>
      <c r="E42" s="287"/>
      <c r="F42" s="288"/>
      <c r="G42" s="289"/>
      <c r="H42" s="424">
        <v>1</v>
      </c>
    </row>
    <row r="43" spans="1:8" ht="26.4" customHeight="1">
      <c r="A43" s="221"/>
      <c r="B43" s="249"/>
      <c r="C43" s="533" t="str">
        <f t="shared" ref="C43:C51" si="2">IF(B43="","",IFERROR(VLOOKUP(B43,$R$9:$S$27,2,FALSE),""))</f>
        <v/>
      </c>
      <c r="D43" s="534"/>
      <c r="E43" s="290"/>
      <c r="F43" s="291"/>
      <c r="G43" s="292"/>
      <c r="H43" s="424">
        <v>2</v>
      </c>
    </row>
    <row r="44" spans="1:8" ht="26.4" customHeight="1">
      <c r="A44" s="221"/>
      <c r="B44" s="249"/>
      <c r="C44" s="533" t="str">
        <f t="shared" si="2"/>
        <v/>
      </c>
      <c r="D44" s="534"/>
      <c r="E44" s="290"/>
      <c r="F44" s="291"/>
      <c r="G44" s="292"/>
      <c r="H44" s="424">
        <v>3</v>
      </c>
    </row>
    <row r="45" spans="1:8" ht="26.4" customHeight="1">
      <c r="A45" s="221"/>
      <c r="B45" s="249"/>
      <c r="C45" s="533" t="str">
        <f t="shared" si="2"/>
        <v/>
      </c>
      <c r="D45" s="534"/>
      <c r="E45" s="290"/>
      <c r="F45" s="291"/>
      <c r="G45" s="292"/>
      <c r="H45" s="424">
        <v>4</v>
      </c>
    </row>
    <row r="46" spans="1:8" ht="26.4" customHeight="1">
      <c r="A46" s="221"/>
      <c r="B46" s="249"/>
      <c r="C46" s="533" t="str">
        <f t="shared" si="2"/>
        <v/>
      </c>
      <c r="D46" s="534"/>
      <c r="E46" s="290"/>
      <c r="F46" s="291"/>
      <c r="G46" s="292"/>
      <c r="H46" s="424">
        <v>5</v>
      </c>
    </row>
    <row r="47" spans="1:8" ht="26.4" customHeight="1">
      <c r="A47" s="221"/>
      <c r="B47" s="260"/>
      <c r="C47" s="533" t="str">
        <f t="shared" si="2"/>
        <v/>
      </c>
      <c r="D47" s="534"/>
      <c r="E47" s="287"/>
      <c r="F47" s="288"/>
      <c r="G47" s="289"/>
      <c r="H47" s="424">
        <v>6</v>
      </c>
    </row>
    <row r="48" spans="1:8" ht="26.4" customHeight="1">
      <c r="A48" s="221"/>
      <c r="B48" s="249"/>
      <c r="C48" s="533" t="str">
        <f t="shared" si="2"/>
        <v/>
      </c>
      <c r="D48" s="534"/>
      <c r="E48" s="290"/>
      <c r="F48" s="291"/>
      <c r="G48" s="292"/>
      <c r="H48" s="424">
        <v>7</v>
      </c>
    </row>
    <row r="49" spans="1:8" ht="26.4" customHeight="1">
      <c r="A49" s="221"/>
      <c r="B49" s="249"/>
      <c r="C49" s="533" t="str">
        <f t="shared" si="2"/>
        <v/>
      </c>
      <c r="D49" s="534"/>
      <c r="E49" s="290"/>
      <c r="F49" s="291"/>
      <c r="G49" s="292"/>
      <c r="H49" s="424">
        <v>8</v>
      </c>
    </row>
    <row r="50" spans="1:8" ht="26.4" customHeight="1">
      <c r="A50" s="221"/>
      <c r="B50" s="249"/>
      <c r="C50" s="533" t="str">
        <f t="shared" si="2"/>
        <v/>
      </c>
      <c r="D50" s="534"/>
      <c r="E50" s="290"/>
      <c r="F50" s="291"/>
      <c r="G50" s="292"/>
      <c r="H50" s="424">
        <v>9</v>
      </c>
    </row>
    <row r="51" spans="1:8" ht="26.4" customHeight="1">
      <c r="A51" s="221"/>
      <c r="B51" s="249"/>
      <c r="C51" s="533" t="str">
        <f t="shared" si="2"/>
        <v/>
      </c>
      <c r="D51" s="534"/>
      <c r="E51" s="372"/>
      <c r="F51" s="373"/>
      <c r="G51" s="292"/>
      <c r="H51" s="424">
        <v>10</v>
      </c>
    </row>
    <row r="52" spans="1:8" ht="26.4" customHeight="1">
      <c r="A52" s="221"/>
      <c r="B52" s="260"/>
      <c r="C52" s="533" t="str">
        <f t="shared" ref="C52:C56" si="3">IF(B52="","",IFERROR(VLOOKUP(B52,$R$9:$S$27,2,FALSE),""))</f>
        <v/>
      </c>
      <c r="D52" s="534"/>
      <c r="E52" s="290"/>
      <c r="F52" s="374"/>
      <c r="G52" s="292"/>
      <c r="H52" s="424">
        <v>11</v>
      </c>
    </row>
    <row r="53" spans="1:8" ht="26.4" customHeight="1">
      <c r="A53" s="221"/>
      <c r="B53" s="249"/>
      <c r="C53" s="533" t="str">
        <f t="shared" si="3"/>
        <v/>
      </c>
      <c r="D53" s="534"/>
      <c r="E53" s="290"/>
      <c r="F53" s="291"/>
      <c r="G53" s="292"/>
      <c r="H53" s="424">
        <v>12</v>
      </c>
    </row>
    <row r="54" spans="1:8" ht="26.4" customHeight="1">
      <c r="A54" s="221"/>
      <c r="B54" s="249"/>
      <c r="C54" s="533" t="str">
        <f t="shared" si="3"/>
        <v/>
      </c>
      <c r="D54" s="534"/>
      <c r="E54" s="290"/>
      <c r="F54" s="291"/>
      <c r="G54" s="292"/>
      <c r="H54" s="424">
        <v>13</v>
      </c>
    </row>
    <row r="55" spans="1:8" ht="26.4" customHeight="1">
      <c r="A55" s="221"/>
      <c r="B55" s="249"/>
      <c r="C55" s="533" t="str">
        <f t="shared" si="3"/>
        <v/>
      </c>
      <c r="D55" s="534"/>
      <c r="E55" s="290"/>
      <c r="F55" s="291"/>
      <c r="G55" s="292"/>
      <c r="H55" s="424">
        <v>14</v>
      </c>
    </row>
    <row r="56" spans="1:8" ht="26.4" customHeight="1">
      <c r="A56" s="221"/>
      <c r="B56" s="249"/>
      <c r="C56" s="533" t="str">
        <f t="shared" si="3"/>
        <v/>
      </c>
      <c r="D56" s="534"/>
      <c r="E56" s="290"/>
      <c r="F56" s="374"/>
      <c r="G56" s="292"/>
      <c r="H56" s="424">
        <v>15</v>
      </c>
    </row>
    <row r="57" spans="1:8" ht="26.4" customHeight="1">
      <c r="A57" s="221"/>
      <c r="B57" s="260"/>
      <c r="C57" s="533" t="str">
        <f t="shared" ref="C57:C61" si="4">IF(B57="","",IFERROR(VLOOKUP(B57,$R$9:$S$27,2,FALSE),""))</f>
        <v/>
      </c>
      <c r="D57" s="534"/>
      <c r="E57" s="287"/>
      <c r="F57" s="375"/>
      <c r="G57" s="289"/>
      <c r="H57" s="424">
        <v>16</v>
      </c>
    </row>
    <row r="58" spans="1:8" ht="26.4" customHeight="1">
      <c r="A58" s="221"/>
      <c r="B58" s="249"/>
      <c r="C58" s="533" t="str">
        <f t="shared" si="4"/>
        <v/>
      </c>
      <c r="D58" s="534"/>
      <c r="E58" s="290"/>
      <c r="F58" s="291"/>
      <c r="G58" s="292"/>
      <c r="H58" s="424">
        <v>17</v>
      </c>
    </row>
    <row r="59" spans="1:8" ht="26.4" customHeight="1">
      <c r="A59" s="221"/>
      <c r="B59" s="249"/>
      <c r="C59" s="533" t="str">
        <f t="shared" si="4"/>
        <v/>
      </c>
      <c r="D59" s="534"/>
      <c r="E59" s="290"/>
      <c r="F59" s="291"/>
      <c r="G59" s="292"/>
      <c r="H59" s="424">
        <v>18</v>
      </c>
    </row>
    <row r="60" spans="1:8" ht="26.4" customHeight="1">
      <c r="A60" s="221"/>
      <c r="B60" s="249"/>
      <c r="C60" s="533" t="str">
        <f t="shared" si="4"/>
        <v/>
      </c>
      <c r="D60" s="534"/>
      <c r="E60" s="290"/>
      <c r="F60" s="291"/>
      <c r="G60" s="292"/>
      <c r="H60" s="424">
        <v>19</v>
      </c>
    </row>
    <row r="61" spans="1:8" ht="26.4" customHeight="1" thickBot="1">
      <c r="A61" s="221"/>
      <c r="B61" s="253"/>
      <c r="C61" s="535" t="str">
        <f t="shared" si="4"/>
        <v/>
      </c>
      <c r="D61" s="536"/>
      <c r="E61" s="293"/>
      <c r="F61" s="371"/>
      <c r="G61" s="294"/>
      <c r="H61" s="424">
        <v>20</v>
      </c>
    </row>
    <row r="62" spans="1:8" ht="13.8" thickTop="1"/>
  </sheetData>
  <sheetProtection sheet="1" objects="1" selectLockedCells="1"/>
  <mergeCells count="40">
    <mergeCell ref="C37:E37"/>
    <mergeCell ref="C38:E38"/>
    <mergeCell ref="C39:E39"/>
    <mergeCell ref="C41:D41"/>
    <mergeCell ref="E9:F9"/>
    <mergeCell ref="C34:D35"/>
    <mergeCell ref="F15:F17"/>
    <mergeCell ref="C18:C22"/>
    <mergeCell ref="D19:D20"/>
    <mergeCell ref="C23:C33"/>
    <mergeCell ref="D23:D24"/>
    <mergeCell ref="D26:D29"/>
    <mergeCell ref="D30:D31"/>
    <mergeCell ref="D32:D33"/>
    <mergeCell ref="G15:G17"/>
    <mergeCell ref="B9:C12"/>
    <mergeCell ref="D11:D12"/>
    <mergeCell ref="B15:B17"/>
    <mergeCell ref="C15:D17"/>
    <mergeCell ref="E15:E17"/>
    <mergeCell ref="C42:D42"/>
    <mergeCell ref="C43:D43"/>
    <mergeCell ref="C44:D44"/>
    <mergeCell ref="C45:D45"/>
    <mergeCell ref="C46:D46"/>
    <mergeCell ref="C47:D47"/>
    <mergeCell ref="C48:D48"/>
    <mergeCell ref="C49:D49"/>
    <mergeCell ref="C51:D51"/>
    <mergeCell ref="C52:D52"/>
    <mergeCell ref="C50:D50"/>
    <mergeCell ref="C58:D58"/>
    <mergeCell ref="C59:D59"/>
    <mergeCell ref="C60:D60"/>
    <mergeCell ref="C61:D61"/>
    <mergeCell ref="C53:D53"/>
    <mergeCell ref="C54:D54"/>
    <mergeCell ref="C55:D55"/>
    <mergeCell ref="C56:D56"/>
    <mergeCell ref="C57:D57"/>
  </mergeCells>
  <phoneticPr fontId="5"/>
  <conditionalFormatting sqref="G18:G35">
    <cfRule type="expression" dxfId="13" priority="2">
      <formula>H18="NG"</formula>
    </cfRule>
  </conditionalFormatting>
  <conditionalFormatting sqref="G37:G39">
    <cfRule type="expression" dxfId="12" priority="1">
      <formula>H37="NG"</formula>
    </cfRule>
  </conditionalFormatting>
  <dataValidations count="3">
    <dataValidation type="list" allowBlank="1" showInputMessage="1" showErrorMessage="1" sqref="F18:F35" xr:uid="{866052BF-A943-4A8B-86E1-54BB7674DAE2}">
      <formula1>$X$10:$X$13</formula1>
    </dataValidation>
    <dataValidation type="list" allowBlank="1" showInputMessage="1" sqref="G37:G39 G18:G35" xr:uid="{464D355D-DC8B-449A-A922-E7CB2D71F96B}">
      <formula1>$Y$10:$Y$11</formula1>
    </dataValidation>
    <dataValidation type="list" allowBlank="1" showInputMessage="1" showErrorMessage="1" sqref="F37:F39" xr:uid="{3EDB5FFA-8318-44B2-B206-951CCF68D347}">
      <formula1>$X$10:$X$14</formula1>
    </dataValidation>
  </dataValidations>
  <pageMargins left="0.7" right="0.7" top="0.75" bottom="0.75" header="0.3" footer="0.3"/>
  <pageSetup paperSize="9" scale="58" orientation="portrait" r:id="rId1"/>
  <rowBreaks count="1" manualBreakCount="1">
    <brk id="62" max="6"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rgb="FF00B050"/>
  </sheetPr>
  <dimension ref="B1:T94"/>
  <sheetViews>
    <sheetView showGridLines="0" showZeros="0" view="pageBreakPreview" zoomScale="85" zoomScaleNormal="40" zoomScaleSheetLayoutView="85" workbookViewId="0">
      <selection activeCell="K1" sqref="K1"/>
    </sheetView>
  </sheetViews>
  <sheetFormatPr defaultColWidth="9" defaultRowHeight="9.6"/>
  <cols>
    <col min="1" max="1" width="2.88671875" style="39" customWidth="1"/>
    <col min="2" max="2" width="2.21875" style="39" customWidth="1"/>
    <col min="3" max="3" width="4.109375" style="39" customWidth="1"/>
    <col min="4" max="4" width="10" style="39" customWidth="1"/>
    <col min="5" max="5" width="15.6640625" style="39" customWidth="1"/>
    <col min="6" max="6" width="32" style="39" customWidth="1"/>
    <col min="7" max="7" width="9" style="39" hidden="1" customWidth="1"/>
    <col min="8" max="10" width="6.6640625" style="39" customWidth="1"/>
    <col min="11" max="11" width="8.109375" style="39" customWidth="1"/>
    <col min="12" max="12" width="3" style="39" customWidth="1"/>
    <col min="13" max="13" width="8.44140625" style="39" hidden="1" customWidth="1"/>
    <col min="14" max="15" width="3" style="39" hidden="1" customWidth="1"/>
    <col min="16" max="16" width="4.44140625" style="39" hidden="1" customWidth="1"/>
    <col min="17" max="20" width="11.44140625" style="39" hidden="1" customWidth="1"/>
    <col min="21" max="21" width="9" style="39" customWidth="1"/>
    <col min="22" max="16384" width="9" style="39"/>
  </cols>
  <sheetData>
    <row r="1" spans="3:20">
      <c r="C1" s="38" t="s">
        <v>595</v>
      </c>
    </row>
    <row r="2" spans="3:20" ht="13.2">
      <c r="C2" s="592" t="s">
        <v>293</v>
      </c>
      <c r="D2" s="593"/>
      <c r="E2" s="593"/>
      <c r="F2" s="593"/>
      <c r="G2" s="593"/>
      <c r="H2" s="593"/>
      <c r="I2" s="593"/>
      <c r="J2" s="593"/>
      <c r="K2" s="593"/>
    </row>
    <row r="3" spans="3:20" ht="13.5" customHeight="1">
      <c r="C3" s="626" t="s">
        <v>294</v>
      </c>
      <c r="D3" s="626"/>
      <c r="E3" s="626"/>
      <c r="F3" s="626"/>
      <c r="G3" s="626"/>
      <c r="H3" s="626"/>
      <c r="I3" s="626"/>
      <c r="J3" s="626"/>
      <c r="K3" s="626"/>
      <c r="M3" s="39" t="s">
        <v>635</v>
      </c>
      <c r="N3" s="39" t="s">
        <v>638</v>
      </c>
    </row>
    <row r="4" spans="3:20" ht="12" customHeight="1">
      <c r="C4" s="40"/>
      <c r="M4" s="39" t="s">
        <v>637</v>
      </c>
      <c r="N4" s="39" t="s">
        <v>639</v>
      </c>
    </row>
    <row r="5" spans="3:20" ht="13.5" customHeight="1">
      <c r="C5" s="634" t="s">
        <v>295</v>
      </c>
      <c r="D5" s="635"/>
      <c r="E5" s="41"/>
      <c r="F5" s="640" t="s">
        <v>296</v>
      </c>
      <c r="G5" s="641"/>
      <c r="H5" s="641"/>
      <c r="I5" s="642"/>
      <c r="J5" s="632" t="s">
        <v>188</v>
      </c>
      <c r="K5" s="643"/>
    </row>
    <row r="6" spans="3:20" ht="13.5" customHeight="1">
      <c r="C6" s="636"/>
      <c r="D6" s="637"/>
      <c r="E6" s="42" t="s">
        <v>297</v>
      </c>
      <c r="F6" s="383">
        <f>'検査結果表（防火扉入力用）'!E10</f>
        <v>0</v>
      </c>
      <c r="G6" s="384"/>
      <c r="H6" s="384"/>
      <c r="I6" s="385"/>
      <c r="J6" s="644">
        <f>'検査結果表（防火扉入力用）'!G10</f>
        <v>0</v>
      </c>
      <c r="K6" s="645"/>
    </row>
    <row r="7" spans="3:20" ht="13.5" customHeight="1">
      <c r="C7" s="636"/>
      <c r="D7" s="637"/>
      <c r="E7" s="646" t="s">
        <v>189</v>
      </c>
      <c r="F7" s="383">
        <f>'検査結果表（防火扉入力用）'!E11</f>
        <v>0</v>
      </c>
      <c r="G7" s="210"/>
      <c r="H7" s="384"/>
      <c r="I7" s="385"/>
      <c r="J7" s="644">
        <f>'検査結果表（防火扉入力用）'!G11</f>
        <v>0</v>
      </c>
      <c r="K7" s="645"/>
    </row>
    <row r="8" spans="3:20" ht="13.5" customHeight="1">
      <c r="C8" s="638"/>
      <c r="D8" s="639"/>
      <c r="E8" s="647"/>
      <c r="F8" s="383">
        <f>'検査結果表（防火扉入力用）'!E12</f>
        <v>0</v>
      </c>
      <c r="G8" s="210"/>
      <c r="H8" s="384"/>
      <c r="I8" s="385"/>
      <c r="J8" s="644">
        <f>'検査結果表（防火扉入力用）'!G12</f>
        <v>0</v>
      </c>
      <c r="K8" s="645"/>
    </row>
    <row r="10" spans="3:20" ht="12" customHeight="1">
      <c r="C10" s="622" t="s">
        <v>164</v>
      </c>
      <c r="D10" s="623" t="s">
        <v>298</v>
      </c>
      <c r="E10" s="624"/>
      <c r="F10" s="622" t="s">
        <v>187</v>
      </c>
      <c r="G10" s="630" t="s">
        <v>299</v>
      </c>
      <c r="H10" s="632" t="s">
        <v>186</v>
      </c>
      <c r="I10" s="633"/>
      <c r="J10" s="611"/>
      <c r="K10" s="617" t="s">
        <v>300</v>
      </c>
    </row>
    <row r="11" spans="3:20" ht="11.25" customHeight="1">
      <c r="C11" s="620"/>
      <c r="D11" s="625"/>
      <c r="E11" s="626"/>
      <c r="F11" s="620"/>
      <c r="G11" s="631"/>
      <c r="H11" s="620" t="s">
        <v>301</v>
      </c>
      <c r="I11" s="44" t="s">
        <v>165</v>
      </c>
      <c r="J11" s="45"/>
      <c r="K11" s="618"/>
    </row>
    <row r="12" spans="3:20" ht="21" customHeight="1">
      <c r="C12" s="621"/>
      <c r="D12" s="627"/>
      <c r="E12" s="628"/>
      <c r="F12" s="629"/>
      <c r="G12" s="46"/>
      <c r="H12" s="621"/>
      <c r="I12" s="47"/>
      <c r="J12" s="48" t="s">
        <v>302</v>
      </c>
      <c r="K12" s="619"/>
      <c r="Q12" s="205" t="s">
        <v>781</v>
      </c>
      <c r="R12" s="205" t="s">
        <v>782</v>
      </c>
      <c r="S12" s="205" t="s">
        <v>783</v>
      </c>
      <c r="T12" s="205" t="s">
        <v>794</v>
      </c>
    </row>
    <row r="13" spans="3:20" ht="24.75" customHeight="1">
      <c r="C13" s="49" t="s">
        <v>303</v>
      </c>
      <c r="D13" s="598" t="s">
        <v>304</v>
      </c>
      <c r="E13" s="184"/>
      <c r="F13" s="97" t="s">
        <v>640</v>
      </c>
      <c r="G13" s="102"/>
      <c r="H13" s="406" t="str">
        <f>IF(Q13="1","○",IF(R13="1","",IF(S13="1","",IF(T13="1","―",""))))</f>
        <v/>
      </c>
      <c r="I13" s="406" t="str">
        <f>IF(Q13="1","",IF(R13="1","○",IF(S13="1","○",IF(T13="1","―",""))))</f>
        <v/>
      </c>
      <c r="J13" s="406" t="str">
        <f>IF(Q13="1","",IF(R13="1","",IF(S13="1","○",IF(T13="1","―",""))))</f>
        <v/>
      </c>
      <c r="K13" s="405">
        <f>'検査結果表（防火扉入力用）'!G18</f>
        <v>0</v>
      </c>
      <c r="M13" s="13"/>
      <c r="P13" s="39" t="s">
        <v>785</v>
      </c>
      <c r="Q13" s="207" t="str">
        <f>IF('検査結果表（防火扉入力用）'!F18="指摘なし","1","")</f>
        <v/>
      </c>
      <c r="R13" s="207" t="str">
        <f>IF('検査結果表（防火扉入力用）'!F18="要是正","1","")</f>
        <v/>
      </c>
      <c r="S13" s="207" t="str">
        <f>IF('検査結果表（防火扉入力用）'!F18="既存不適格","1","")</f>
        <v/>
      </c>
      <c r="T13" s="207" t="str">
        <f>IF('検査結果表（防火扉入力用）'!F18="検査対象外（※G列に「―」を入力して下さい）","1","")</f>
        <v/>
      </c>
    </row>
    <row r="14" spans="3:20" ht="13.5" customHeight="1">
      <c r="C14" s="49" t="s">
        <v>830</v>
      </c>
      <c r="D14" s="598"/>
      <c r="E14" s="601"/>
      <c r="F14" s="97" t="s">
        <v>857</v>
      </c>
      <c r="G14" s="53"/>
      <c r="H14" s="406" t="str">
        <f t="shared" ref="H14:H30" si="0">IF(Q14="1","○",IF(R14="1","",IF(S14="1","",IF(T14="1","―",""))))</f>
        <v/>
      </c>
      <c r="I14" s="406" t="str">
        <f t="shared" ref="I14:I30" si="1">IF(Q14="1","",IF(R14="1","○",IF(S14="1","○",IF(T14="1","―",""))))</f>
        <v/>
      </c>
      <c r="J14" s="406" t="str">
        <f t="shared" ref="J14:J30" si="2">IF(Q14="1","",IF(R14="1","",IF(S14="1","○",IF(T14="1","―",""))))</f>
        <v/>
      </c>
      <c r="K14" s="405">
        <f>'検査結果表（防火扉入力用）'!G19</f>
        <v>0</v>
      </c>
      <c r="M14" s="11"/>
      <c r="P14" s="39" t="s">
        <v>305</v>
      </c>
      <c r="Q14" s="207" t="str">
        <f>IF('検査結果表（防火扉入力用）'!F19="指摘なし","1","")</f>
        <v/>
      </c>
      <c r="R14" s="207" t="str">
        <f>IF('検査結果表（防火扉入力用）'!F19="要是正","1","")</f>
        <v/>
      </c>
      <c r="S14" s="207" t="str">
        <f>IF('検査結果表（防火扉入力用）'!F19="既存不適格","1","")</f>
        <v/>
      </c>
      <c r="T14" s="207" t="str">
        <f>IF('検査結果表（防火扉入力用）'!F19="検査対象外（※G列に「―」を入力して下さい）","1","")</f>
        <v/>
      </c>
    </row>
    <row r="15" spans="3:20" ht="13.5" customHeight="1">
      <c r="C15" s="49" t="s">
        <v>361</v>
      </c>
      <c r="D15" s="598"/>
      <c r="E15" s="602"/>
      <c r="F15" s="97" t="s">
        <v>307</v>
      </c>
      <c r="G15" s="53"/>
      <c r="H15" s="406" t="str">
        <f t="shared" si="0"/>
        <v/>
      </c>
      <c r="I15" s="406" t="str">
        <f t="shared" si="1"/>
        <v/>
      </c>
      <c r="J15" s="406" t="str">
        <f t="shared" si="2"/>
        <v/>
      </c>
      <c r="K15" s="405">
        <f>'検査結果表（防火扉入力用）'!G20</f>
        <v>0</v>
      </c>
      <c r="M15" s="11"/>
      <c r="P15" s="39" t="s">
        <v>306</v>
      </c>
      <c r="Q15" s="207" t="str">
        <f>IF('検査結果表（防火扉入力用）'!F20="指摘なし","1","")</f>
        <v/>
      </c>
      <c r="R15" s="207" t="str">
        <f>IF('検査結果表（防火扉入力用）'!F20="要是正","1","")</f>
        <v/>
      </c>
      <c r="S15" s="207" t="str">
        <f>IF('検査結果表（防火扉入力用）'!F20="既存不適格","1","")</f>
        <v/>
      </c>
      <c r="T15" s="207" t="str">
        <f>IF('検査結果表（防火扉入力用）'!F20="検査対象外（※G列に「―」を入力して下さい）","1","")</f>
        <v/>
      </c>
    </row>
    <row r="16" spans="3:20" ht="13.5" customHeight="1">
      <c r="C16" s="49" t="s">
        <v>809</v>
      </c>
      <c r="D16" s="599"/>
      <c r="E16" s="423" t="s">
        <v>641</v>
      </c>
      <c r="F16" s="97" t="s">
        <v>642</v>
      </c>
      <c r="G16" s="53"/>
      <c r="H16" s="406" t="str">
        <f t="shared" si="0"/>
        <v>―</v>
      </c>
      <c r="I16" s="406" t="str">
        <f t="shared" si="1"/>
        <v>―</v>
      </c>
      <c r="J16" s="406" t="str">
        <f t="shared" si="2"/>
        <v>―</v>
      </c>
      <c r="K16" s="405" t="str">
        <f>'検査結果表（防火扉入力用）'!G21</f>
        <v>―</v>
      </c>
      <c r="M16" s="13"/>
      <c r="P16" s="39" t="s">
        <v>308</v>
      </c>
      <c r="Q16" s="207" t="str">
        <f>IF('検査結果表（防火扉入力用）'!F21="指摘なし","1","")</f>
        <v/>
      </c>
      <c r="R16" s="207" t="str">
        <f>IF('検査結果表（防火扉入力用）'!F21="要是正","1","")</f>
        <v/>
      </c>
      <c r="S16" s="207" t="str">
        <f>IF('検査結果表（防火扉入力用）'!F21="既存不適格","1","")</f>
        <v/>
      </c>
      <c r="T16" s="207" t="str">
        <f>IF('検査結果表（防火扉入力用）'!F21="検査対象外（※G列に「―」を入力して下さい）","1","")</f>
        <v>1</v>
      </c>
    </row>
    <row r="17" spans="3:20" ht="30" customHeight="1">
      <c r="C17" s="49" t="s">
        <v>831</v>
      </c>
      <c r="D17" s="600"/>
      <c r="E17" s="97" t="s">
        <v>643</v>
      </c>
      <c r="F17" s="97" t="s">
        <v>644</v>
      </c>
      <c r="G17" s="53"/>
      <c r="H17" s="406" t="str">
        <f t="shared" si="0"/>
        <v/>
      </c>
      <c r="I17" s="406" t="str">
        <f t="shared" si="1"/>
        <v/>
      </c>
      <c r="J17" s="406" t="str">
        <f t="shared" si="2"/>
        <v/>
      </c>
      <c r="K17" s="405">
        <f>'検査結果表（防火扉入力用）'!G22</f>
        <v>0</v>
      </c>
      <c r="P17" s="39" t="s">
        <v>310</v>
      </c>
      <c r="Q17" s="207" t="str">
        <f>IF('検査結果表（防火扉入力用）'!F22="指摘なし","1","")</f>
        <v/>
      </c>
      <c r="R17" s="207" t="str">
        <f>IF('検査結果表（防火扉入力用）'!F22="要是正","1","")</f>
        <v/>
      </c>
      <c r="S17" s="207" t="str">
        <f>IF('検査結果表（防火扉入力用）'!F22="既存不適格","1","")</f>
        <v/>
      </c>
      <c r="T17" s="207" t="str">
        <f>IF('検査結果表（防火扉入力用）'!F22="検査対象外（※G列に「―」を入力して下さい）","1","")</f>
        <v/>
      </c>
    </row>
    <row r="18" spans="3:20" ht="13.5" customHeight="1">
      <c r="C18" s="49" t="s">
        <v>832</v>
      </c>
      <c r="D18" s="603" t="s">
        <v>193</v>
      </c>
      <c r="E18" s="603" t="s">
        <v>311</v>
      </c>
      <c r="F18" s="97" t="s">
        <v>195</v>
      </c>
      <c r="G18" s="53"/>
      <c r="H18" s="406" t="str">
        <f>IF(Q18="1","○",IF(R18="1","",IF(S18="1","",IF(T18="1","―",""))))</f>
        <v/>
      </c>
      <c r="I18" s="406" t="str">
        <f t="shared" si="1"/>
        <v/>
      </c>
      <c r="J18" s="406" t="str">
        <f t="shared" si="2"/>
        <v/>
      </c>
      <c r="K18" s="405">
        <f>'検査結果表（防火扉入力用）'!G23</f>
        <v>0</v>
      </c>
      <c r="P18" s="39" t="s">
        <v>312</v>
      </c>
      <c r="Q18" s="207" t="str">
        <f>IF('検査結果表（防火扉入力用）'!F23="指摘なし","1","")</f>
        <v/>
      </c>
      <c r="R18" s="207" t="str">
        <f>IF('検査結果表（防火扉入力用）'!F23="要是正","1","")</f>
        <v/>
      </c>
      <c r="S18" s="207" t="str">
        <f>IF('検査結果表（防火扉入力用）'!F23="既存不適格","1","")</f>
        <v/>
      </c>
      <c r="T18" s="207" t="str">
        <f>IF('検査結果表（防火扉入力用）'!F23="検査対象外（※G列に「―」を入力して下さい）","1","")</f>
        <v/>
      </c>
    </row>
    <row r="19" spans="3:20" ht="13.5" customHeight="1">
      <c r="C19" s="49" t="s">
        <v>833</v>
      </c>
      <c r="D19" s="603"/>
      <c r="E19" s="603"/>
      <c r="F19" s="97" t="s">
        <v>313</v>
      </c>
      <c r="G19" s="53"/>
      <c r="H19" s="406" t="str">
        <f t="shared" si="0"/>
        <v/>
      </c>
      <c r="I19" s="406" t="str">
        <f t="shared" si="1"/>
        <v/>
      </c>
      <c r="J19" s="406" t="str">
        <f t="shared" si="2"/>
        <v/>
      </c>
      <c r="K19" s="405">
        <f>'検査結果表（防火扉入力用）'!G24</f>
        <v>0</v>
      </c>
      <c r="P19" s="39" t="s">
        <v>314</v>
      </c>
      <c r="Q19" s="207" t="str">
        <f>IF('検査結果表（防火扉入力用）'!F24="指摘なし","1","")</f>
        <v/>
      </c>
      <c r="R19" s="207" t="str">
        <f>IF('検査結果表（防火扉入力用）'!F24="要是正","1","")</f>
        <v/>
      </c>
      <c r="S19" s="207" t="str">
        <f>IF('検査結果表（防火扉入力用）'!F24="既存不適格","1","")</f>
        <v/>
      </c>
      <c r="T19" s="207" t="str">
        <f>IF('検査結果表（防火扉入力用）'!F24="検査対象外（※G列に「―」を入力して下さい）","1","")</f>
        <v/>
      </c>
    </row>
    <row r="20" spans="3:20" ht="13.5" customHeight="1">
      <c r="C20" s="49" t="s">
        <v>834</v>
      </c>
      <c r="D20" s="603"/>
      <c r="E20" s="50" t="s">
        <v>315</v>
      </c>
      <c r="F20" s="97" t="s">
        <v>316</v>
      </c>
      <c r="G20" s="53"/>
      <c r="H20" s="406" t="str">
        <f t="shared" si="0"/>
        <v/>
      </c>
      <c r="I20" s="406" t="str">
        <f t="shared" si="1"/>
        <v/>
      </c>
      <c r="J20" s="406" t="str">
        <f t="shared" si="2"/>
        <v/>
      </c>
      <c r="K20" s="405">
        <f>'検査結果表（防火扉入力用）'!G25</f>
        <v>0</v>
      </c>
      <c r="P20" s="39" t="s">
        <v>317</v>
      </c>
      <c r="Q20" s="207" t="str">
        <f>IF('検査結果表（防火扉入力用）'!F25="指摘なし","1","")</f>
        <v/>
      </c>
      <c r="R20" s="207" t="str">
        <f>IF('検査結果表（防火扉入力用）'!F25="要是正","1","")</f>
        <v/>
      </c>
      <c r="S20" s="207" t="str">
        <f>IF('検査結果表（防火扉入力用）'!F25="既存不適格","1","")</f>
        <v/>
      </c>
      <c r="T20" s="207" t="str">
        <f>IF('検査結果表（防火扉入力用）'!F25="検査対象外（※G列に「―」を入力して下さい）","1","")</f>
        <v/>
      </c>
    </row>
    <row r="21" spans="3:20" ht="13.5" customHeight="1">
      <c r="C21" s="49" t="s">
        <v>835</v>
      </c>
      <c r="D21" s="603"/>
      <c r="E21" s="603" t="s">
        <v>207</v>
      </c>
      <c r="F21" s="97" t="s">
        <v>318</v>
      </c>
      <c r="G21" s="53"/>
      <c r="H21" s="406" t="str">
        <f t="shared" si="0"/>
        <v/>
      </c>
      <c r="I21" s="406" t="str">
        <f t="shared" si="1"/>
        <v/>
      </c>
      <c r="J21" s="406" t="str">
        <f t="shared" si="2"/>
        <v/>
      </c>
      <c r="K21" s="405">
        <f>'検査結果表（防火扉入力用）'!G26</f>
        <v>0</v>
      </c>
      <c r="P21" s="39" t="s">
        <v>319</v>
      </c>
      <c r="Q21" s="207" t="str">
        <f>IF('検査結果表（防火扉入力用）'!F26="指摘なし","1","")</f>
        <v/>
      </c>
      <c r="R21" s="207" t="str">
        <f>IF('検査結果表（防火扉入力用）'!F26="要是正","1","")</f>
        <v/>
      </c>
      <c r="S21" s="207" t="str">
        <f>IF('検査結果表（防火扉入力用）'!F26="既存不適格","1","")</f>
        <v/>
      </c>
      <c r="T21" s="207" t="str">
        <f>IF('検査結果表（防火扉入力用）'!F26="検査対象外（※G列に「―」を入力して下さい）","1","")</f>
        <v/>
      </c>
    </row>
    <row r="22" spans="3:20" ht="13.5" customHeight="1">
      <c r="C22" s="49" t="s">
        <v>836</v>
      </c>
      <c r="D22" s="603"/>
      <c r="E22" s="603"/>
      <c r="F22" s="97" t="s">
        <v>196</v>
      </c>
      <c r="G22" s="53"/>
      <c r="H22" s="406" t="str">
        <f t="shared" si="0"/>
        <v/>
      </c>
      <c r="I22" s="406" t="str">
        <f t="shared" si="1"/>
        <v/>
      </c>
      <c r="J22" s="406" t="str">
        <f t="shared" si="2"/>
        <v/>
      </c>
      <c r="K22" s="405">
        <f>'検査結果表（防火扉入力用）'!G27</f>
        <v>0</v>
      </c>
      <c r="P22" s="39" t="s">
        <v>320</v>
      </c>
      <c r="Q22" s="207" t="str">
        <f>IF('検査結果表（防火扉入力用）'!F27="指摘なし","1","")</f>
        <v/>
      </c>
      <c r="R22" s="207" t="str">
        <f>IF('検査結果表（防火扉入力用）'!F27="要是正","1","")</f>
        <v/>
      </c>
      <c r="S22" s="207" t="str">
        <f>IF('検査結果表（防火扉入力用）'!F27="既存不適格","1","")</f>
        <v/>
      </c>
      <c r="T22" s="207" t="str">
        <f>IF('検査結果表（防火扉入力用）'!F27="検査対象外（※G列に「―」を入力して下さい）","1","")</f>
        <v/>
      </c>
    </row>
    <row r="23" spans="3:20" ht="13.5" customHeight="1">
      <c r="C23" s="49" t="s">
        <v>837</v>
      </c>
      <c r="D23" s="603"/>
      <c r="E23" s="603"/>
      <c r="F23" s="103" t="s">
        <v>197</v>
      </c>
      <c r="G23" s="53"/>
      <c r="H23" s="406" t="str">
        <f t="shared" si="0"/>
        <v/>
      </c>
      <c r="I23" s="406" t="str">
        <f t="shared" si="1"/>
        <v/>
      </c>
      <c r="J23" s="406" t="str">
        <f t="shared" si="2"/>
        <v/>
      </c>
      <c r="K23" s="405">
        <f>'検査結果表（防火扉入力用）'!G28</f>
        <v>0</v>
      </c>
      <c r="P23" s="39" t="s">
        <v>321</v>
      </c>
      <c r="Q23" s="207" t="str">
        <f>IF('検査結果表（防火扉入力用）'!F28="指摘なし","1","")</f>
        <v/>
      </c>
      <c r="R23" s="207" t="str">
        <f>IF('検査結果表（防火扉入力用）'!F28="要是正","1","")</f>
        <v/>
      </c>
      <c r="S23" s="207" t="str">
        <f>IF('検査結果表（防火扉入力用）'!F28="既存不適格","1","")</f>
        <v/>
      </c>
      <c r="T23" s="207" t="str">
        <f>IF('検査結果表（防火扉入力用）'!F28="検査対象外（※G列に「―」を入力して下さい）","1","")</f>
        <v/>
      </c>
    </row>
    <row r="24" spans="3:20" ht="13.5" customHeight="1">
      <c r="C24" s="49" t="s">
        <v>838</v>
      </c>
      <c r="D24" s="603"/>
      <c r="E24" s="603"/>
      <c r="F24" s="103" t="s">
        <v>198</v>
      </c>
      <c r="G24" s="53"/>
      <c r="H24" s="406" t="str">
        <f t="shared" si="0"/>
        <v/>
      </c>
      <c r="I24" s="406" t="str">
        <f t="shared" si="1"/>
        <v/>
      </c>
      <c r="J24" s="406" t="str">
        <f t="shared" si="2"/>
        <v/>
      </c>
      <c r="K24" s="405">
        <f>'検査結果表（防火扉入力用）'!G29</f>
        <v>0</v>
      </c>
      <c r="P24" s="39" t="s">
        <v>322</v>
      </c>
      <c r="Q24" s="207" t="str">
        <f>IF('検査結果表（防火扉入力用）'!F29="指摘なし","1","")</f>
        <v/>
      </c>
      <c r="R24" s="207" t="str">
        <f>IF('検査結果表（防火扉入力用）'!F29="要是正","1","")</f>
        <v/>
      </c>
      <c r="S24" s="207" t="str">
        <f>IF('検査結果表（防火扉入力用）'!F29="既存不適格","1","")</f>
        <v/>
      </c>
      <c r="T24" s="207" t="str">
        <f>IF('検査結果表（防火扉入力用）'!F29="検査対象外（※G列に「―」を入力して下さい）","1","")</f>
        <v/>
      </c>
    </row>
    <row r="25" spans="3:20" ht="13.5" customHeight="1">
      <c r="C25" s="49" t="s">
        <v>839</v>
      </c>
      <c r="D25" s="603"/>
      <c r="E25" s="603" t="s">
        <v>323</v>
      </c>
      <c r="F25" s="103" t="s">
        <v>324</v>
      </c>
      <c r="G25" s="53"/>
      <c r="H25" s="406" t="str">
        <f t="shared" si="0"/>
        <v/>
      </c>
      <c r="I25" s="406" t="str">
        <f t="shared" si="1"/>
        <v/>
      </c>
      <c r="J25" s="406" t="str">
        <f t="shared" si="2"/>
        <v/>
      </c>
      <c r="K25" s="405">
        <f>'検査結果表（防火扉入力用）'!G30</f>
        <v>0</v>
      </c>
      <c r="P25" s="39" t="s">
        <v>325</v>
      </c>
      <c r="Q25" s="207" t="str">
        <f>IF('検査結果表（防火扉入力用）'!F30="指摘なし","1","")</f>
        <v/>
      </c>
      <c r="R25" s="207" t="str">
        <f>IF('検査結果表（防火扉入力用）'!F30="要是正","1","")</f>
        <v/>
      </c>
      <c r="S25" s="207" t="str">
        <f>IF('検査結果表（防火扉入力用）'!F30="既存不適格","1","")</f>
        <v/>
      </c>
      <c r="T25" s="207" t="str">
        <f>IF('検査結果表（防火扉入力用）'!F30="検査対象外（※G列に「―」を入力して下さい）","1","")</f>
        <v/>
      </c>
    </row>
    <row r="26" spans="3:20" ht="13.5" customHeight="1">
      <c r="C26" s="49" t="s">
        <v>840</v>
      </c>
      <c r="D26" s="603"/>
      <c r="E26" s="603"/>
      <c r="F26" s="103" t="s">
        <v>326</v>
      </c>
      <c r="G26" s="53"/>
      <c r="H26" s="406" t="str">
        <f t="shared" si="0"/>
        <v/>
      </c>
      <c r="I26" s="406" t="str">
        <f t="shared" si="1"/>
        <v/>
      </c>
      <c r="J26" s="406" t="str">
        <f t="shared" si="2"/>
        <v/>
      </c>
      <c r="K26" s="405">
        <f>'検査結果表（防火扉入力用）'!G31</f>
        <v>0</v>
      </c>
      <c r="P26" s="39" t="s">
        <v>327</v>
      </c>
      <c r="Q26" s="207" t="str">
        <f>IF('検査結果表（防火扉入力用）'!F31="指摘なし","1","")</f>
        <v/>
      </c>
      <c r="R26" s="207" t="str">
        <f>IF('検査結果表（防火扉入力用）'!F31="要是正","1","")</f>
        <v/>
      </c>
      <c r="S26" s="207" t="str">
        <f>IF('検査結果表（防火扉入力用）'!F31="既存不適格","1","")</f>
        <v/>
      </c>
      <c r="T26" s="207" t="str">
        <f>IF('検査結果表（防火扉入力用）'!F31="検査対象外（※G列に「―」を入力して下さい）","1","")</f>
        <v/>
      </c>
    </row>
    <row r="27" spans="3:20" ht="13.5" customHeight="1">
      <c r="C27" s="49" t="s">
        <v>841</v>
      </c>
      <c r="D27" s="603"/>
      <c r="E27" s="603" t="s">
        <v>199</v>
      </c>
      <c r="F27" s="103" t="s">
        <v>316</v>
      </c>
      <c r="G27" s="53"/>
      <c r="H27" s="406" t="str">
        <f t="shared" si="0"/>
        <v/>
      </c>
      <c r="I27" s="406" t="str">
        <f t="shared" si="1"/>
        <v/>
      </c>
      <c r="J27" s="406" t="str">
        <f t="shared" si="2"/>
        <v/>
      </c>
      <c r="K27" s="405">
        <f>'検査結果表（防火扉入力用）'!G32</f>
        <v>0</v>
      </c>
      <c r="P27" s="39" t="s">
        <v>328</v>
      </c>
      <c r="Q27" s="207" t="str">
        <f>IF('検査結果表（防火扉入力用）'!F32="指摘なし","1","")</f>
        <v/>
      </c>
      <c r="R27" s="207" t="str">
        <f>IF('検査結果表（防火扉入力用）'!F32="要是正","1","")</f>
        <v/>
      </c>
      <c r="S27" s="207" t="str">
        <f>IF('検査結果表（防火扉入力用）'!F32="既存不適格","1","")</f>
        <v/>
      </c>
      <c r="T27" s="207" t="str">
        <f>IF('検査結果表（防火扉入力用）'!F32="検査対象外（※G列に「―」を入力して下さい）","1","")</f>
        <v/>
      </c>
    </row>
    <row r="28" spans="3:20" ht="13.5" customHeight="1">
      <c r="C28" s="49" t="s">
        <v>842</v>
      </c>
      <c r="D28" s="603"/>
      <c r="E28" s="603"/>
      <c r="F28" s="103" t="s">
        <v>329</v>
      </c>
      <c r="G28" s="53"/>
      <c r="H28" s="406" t="str">
        <f t="shared" si="0"/>
        <v/>
      </c>
      <c r="I28" s="406" t="str">
        <f t="shared" si="1"/>
        <v/>
      </c>
      <c r="J28" s="406" t="str">
        <f t="shared" si="2"/>
        <v/>
      </c>
      <c r="K28" s="405">
        <f>'検査結果表（防火扉入力用）'!G33</f>
        <v>0</v>
      </c>
      <c r="P28" s="39" t="s">
        <v>330</v>
      </c>
      <c r="Q28" s="207" t="str">
        <f>IF('検査結果表（防火扉入力用）'!F33="指摘なし","1","")</f>
        <v/>
      </c>
      <c r="R28" s="207" t="str">
        <f>IF('検査結果表（防火扉入力用）'!F33="要是正","1","")</f>
        <v/>
      </c>
      <c r="S28" s="207" t="str">
        <f>IF('検査結果表（防火扉入力用）'!F33="既存不適格","1","")</f>
        <v/>
      </c>
      <c r="T28" s="207" t="str">
        <f>IF('検査結果表（防火扉入力用）'!F33="検査対象外（※G列に「―」を入力して下さい）","1","")</f>
        <v/>
      </c>
    </row>
    <row r="29" spans="3:20" ht="13.5" customHeight="1">
      <c r="C29" s="49" t="s">
        <v>843</v>
      </c>
      <c r="D29" s="594" t="s">
        <v>201</v>
      </c>
      <c r="E29" s="595"/>
      <c r="F29" s="104" t="s">
        <v>797</v>
      </c>
      <c r="G29" s="53"/>
      <c r="H29" s="406" t="str">
        <f t="shared" si="0"/>
        <v/>
      </c>
      <c r="I29" s="406" t="str">
        <f t="shared" si="1"/>
        <v/>
      </c>
      <c r="J29" s="406" t="str">
        <f t="shared" si="2"/>
        <v/>
      </c>
      <c r="K29" s="405">
        <f>'検査結果表（防火扉入力用）'!G34</f>
        <v>0</v>
      </c>
      <c r="P29" s="39" t="s">
        <v>331</v>
      </c>
      <c r="Q29" s="207" t="str">
        <f>IF('検査結果表（防火扉入力用）'!F34="指摘なし","1","")</f>
        <v/>
      </c>
      <c r="R29" s="207" t="str">
        <f>IF('検査結果表（防火扉入力用）'!F34="要是正","1","")</f>
        <v/>
      </c>
      <c r="S29" s="207" t="str">
        <f>IF('検査結果表（防火扉入力用）'!F34="既存不適格","1","")</f>
        <v/>
      </c>
      <c r="T29" s="207" t="str">
        <f>IF('検査結果表（防火扉入力用）'!F34="検査対象外（※G列に「―」を入力して下さい）","1","")</f>
        <v/>
      </c>
    </row>
    <row r="30" spans="3:20" ht="13.5" customHeight="1">
      <c r="C30" s="49" t="s">
        <v>844</v>
      </c>
      <c r="D30" s="596"/>
      <c r="E30" s="597"/>
      <c r="F30" s="104" t="s">
        <v>332</v>
      </c>
      <c r="G30" s="53"/>
      <c r="H30" s="406" t="str">
        <f t="shared" si="0"/>
        <v/>
      </c>
      <c r="I30" s="406" t="str">
        <f t="shared" si="1"/>
        <v/>
      </c>
      <c r="J30" s="406" t="str">
        <f t="shared" si="2"/>
        <v/>
      </c>
      <c r="K30" s="405">
        <f>'検査結果表（防火扉入力用）'!G35</f>
        <v>0</v>
      </c>
      <c r="P30" s="39" t="s">
        <v>372</v>
      </c>
      <c r="Q30" s="207" t="str">
        <f>IF('検査結果表（防火扉入力用）'!F35="指摘なし","1","")</f>
        <v/>
      </c>
      <c r="R30" s="207" t="str">
        <f>IF('検査結果表（防火扉入力用）'!F35="要是正","1","")</f>
        <v/>
      </c>
      <c r="S30" s="207" t="str">
        <f>IF('検査結果表（防火扉入力用）'!F35="既存不適格","1","")</f>
        <v/>
      </c>
      <c r="T30" s="207" t="str">
        <f>IF('検査結果表（防火扉入力用）'!F35="検査対象外（※G列に「―」を入力して下さい）","1","")</f>
        <v/>
      </c>
    </row>
    <row r="31" spans="3:20" ht="13.5" customHeight="1">
      <c r="C31" s="605" t="s">
        <v>333</v>
      </c>
      <c r="D31" s="606"/>
      <c r="E31" s="606"/>
      <c r="F31" s="606"/>
      <c r="G31" s="606"/>
      <c r="H31" s="606"/>
      <c r="I31" s="606"/>
      <c r="J31" s="606"/>
      <c r="K31" s="607"/>
      <c r="P31" s="39" t="s">
        <v>786</v>
      </c>
    </row>
    <row r="32" spans="3:20" ht="13.5" customHeight="1">
      <c r="C32" s="386">
        <f>'検査結果表（防火扉入力用）'!B37</f>
        <v>0</v>
      </c>
      <c r="D32" s="587" t="str">
        <f>'検査結果表（防火扉入力用）'!C37</f>
        <v/>
      </c>
      <c r="E32" s="588"/>
      <c r="F32" s="589"/>
      <c r="G32" s="387"/>
      <c r="H32" s="406" t="str">
        <f t="shared" ref="H32:H34" si="3">IF(Q32="1","○",IF(R32="1","",IF(S32="1","",IF(T32="1","―",""))))</f>
        <v/>
      </c>
      <c r="I32" s="406" t="str">
        <f t="shared" ref="I32:I34" si="4">IF(Q32="1","",IF(R32="1","○",IF(S32="1","○",IF(T32="1","―",""))))</f>
        <v/>
      </c>
      <c r="J32" s="406" t="str">
        <f t="shared" ref="J32:J34" si="5">IF(Q32="1","",IF(R32="1","",IF(S32="1","○",IF(T32="1","―",""))))</f>
        <v/>
      </c>
      <c r="K32" s="405">
        <f>'検査結果表（防火扉入力用）'!G37</f>
        <v>0</v>
      </c>
      <c r="Q32" s="207" t="str">
        <f>IF('検査結果表（防火扉入力用）'!F37="指摘なし","1","")</f>
        <v/>
      </c>
      <c r="R32" s="207" t="str">
        <f>IF('検査結果表（防火扉入力用）'!F37="要是正","1","")</f>
        <v/>
      </c>
      <c r="S32" s="207" t="str">
        <f>IF('検査結果表（防火扉入力用）'!F37="既存不適格","1","")</f>
        <v/>
      </c>
      <c r="T32" s="207" t="str">
        <f>IF('検査結果表（防火扉入力用）'!F37="検査対象外（※G列に「―」を入力して下さい）","1","")</f>
        <v/>
      </c>
    </row>
    <row r="33" spans="2:20" ht="13.5" customHeight="1">
      <c r="C33" s="386">
        <f>'検査結果表（防火扉入力用）'!B38</f>
        <v>0</v>
      </c>
      <c r="D33" s="587">
        <f>'検査結果表（防火扉入力用）'!C38</f>
        <v>0</v>
      </c>
      <c r="E33" s="588"/>
      <c r="F33" s="589"/>
      <c r="G33" s="387"/>
      <c r="H33" s="406" t="str">
        <f t="shared" si="3"/>
        <v/>
      </c>
      <c r="I33" s="406" t="str">
        <f t="shared" si="4"/>
        <v/>
      </c>
      <c r="J33" s="406" t="str">
        <f t="shared" si="5"/>
        <v/>
      </c>
      <c r="K33" s="405">
        <f>'検査結果表（防火扉入力用）'!G38</f>
        <v>0</v>
      </c>
      <c r="Q33" s="207" t="str">
        <f>IF('検査結果表（防火扉入力用）'!F38="指摘なし","1","")</f>
        <v/>
      </c>
      <c r="R33" s="207" t="str">
        <f>IF('検査結果表（防火扉入力用）'!F38="要是正","1","")</f>
        <v/>
      </c>
      <c r="S33" s="207" t="str">
        <f>IF('検査結果表（防火扉入力用）'!F38="既存不適格","1","")</f>
        <v/>
      </c>
      <c r="T33" s="207" t="str">
        <f>IF('検査結果表（防火扉入力用）'!F38="検査対象外（※G列に「―」を入力して下さい）","1","")</f>
        <v/>
      </c>
    </row>
    <row r="34" spans="2:20" ht="13.5" customHeight="1">
      <c r="C34" s="386">
        <f>'検査結果表（防火扉入力用）'!B39</f>
        <v>0</v>
      </c>
      <c r="D34" s="587">
        <f>'検査結果表（防火扉入力用）'!C39</f>
        <v>0</v>
      </c>
      <c r="E34" s="588"/>
      <c r="F34" s="589"/>
      <c r="G34" s="387"/>
      <c r="H34" s="406" t="str">
        <f t="shared" si="3"/>
        <v/>
      </c>
      <c r="I34" s="406" t="str">
        <f t="shared" si="4"/>
        <v/>
      </c>
      <c r="J34" s="406" t="str">
        <f t="shared" si="5"/>
        <v/>
      </c>
      <c r="K34" s="405">
        <f>'検査結果表（防火扉入力用）'!G39</f>
        <v>0</v>
      </c>
      <c r="Q34" s="207" t="str">
        <f>IF('検査結果表（防火扉入力用）'!F39="指摘なし","1","")</f>
        <v/>
      </c>
      <c r="R34" s="207" t="str">
        <f>IF('検査結果表（防火扉入力用）'!F39="要是正","1","")</f>
        <v/>
      </c>
      <c r="S34" s="207" t="str">
        <f>IF('検査結果表（防火扉入力用）'!F39="既存不適格","1","")</f>
        <v/>
      </c>
      <c r="T34" s="207" t="str">
        <f>IF('検査結果表（防火扉入力用）'!F39="検査対象外（※G列に「―」を入力して下さい）","1","")</f>
        <v/>
      </c>
    </row>
    <row r="35" spans="2:20" ht="14.25" customHeight="1">
      <c r="C35" s="608" t="s">
        <v>334</v>
      </c>
      <c r="D35" s="609"/>
      <c r="E35" s="609"/>
      <c r="F35" s="609"/>
      <c r="G35" s="51"/>
      <c r="H35" s="51"/>
      <c r="I35" s="51"/>
      <c r="J35" s="51"/>
      <c r="K35" s="52"/>
    </row>
    <row r="36" spans="2:20" ht="21" customHeight="1">
      <c r="C36" s="53" t="s">
        <v>164</v>
      </c>
      <c r="D36" s="610" t="s">
        <v>184</v>
      </c>
      <c r="E36" s="611"/>
      <c r="F36" s="54" t="s">
        <v>335</v>
      </c>
      <c r="G36" s="612" t="s">
        <v>203</v>
      </c>
      <c r="H36" s="612"/>
      <c r="I36" s="612"/>
      <c r="J36" s="613"/>
      <c r="K36" s="54" t="s">
        <v>204</v>
      </c>
    </row>
    <row r="37" spans="2:20" ht="22.2" customHeight="1">
      <c r="B37" s="127"/>
      <c r="C37" s="388">
        <f>'検査結果表（防火扉入力用）'!B42</f>
        <v>0</v>
      </c>
      <c r="D37" s="615" t="str">
        <f>'検査結果表（防火扉入力用）'!C42</f>
        <v/>
      </c>
      <c r="E37" s="616"/>
      <c r="F37" s="389">
        <f>'検査結果表（防火扉入力用）'!E42</f>
        <v>0</v>
      </c>
      <c r="G37" s="390"/>
      <c r="H37" s="590">
        <f>'検査結果表（防火扉入力用）'!F42</f>
        <v>0</v>
      </c>
      <c r="I37" s="590"/>
      <c r="J37" s="591"/>
      <c r="K37" s="391">
        <f>'検査結果表（防火扉入力用）'!G42</f>
        <v>0</v>
      </c>
    </row>
    <row r="38" spans="2:20" ht="22.2" customHeight="1">
      <c r="B38" s="127"/>
      <c r="C38" s="388">
        <f>'検査結果表（防火扉入力用）'!B43</f>
        <v>0</v>
      </c>
      <c r="D38" s="615" t="str">
        <f>'検査結果表（防火扉入力用）'!C43</f>
        <v/>
      </c>
      <c r="E38" s="616"/>
      <c r="F38" s="389">
        <f>'検査結果表（防火扉入力用）'!E43</f>
        <v>0</v>
      </c>
      <c r="G38" s="390"/>
      <c r="H38" s="590">
        <f>'検査結果表（防火扉入力用）'!F43</f>
        <v>0</v>
      </c>
      <c r="I38" s="590"/>
      <c r="J38" s="591"/>
      <c r="K38" s="391">
        <f>'検査結果表（防火扉入力用）'!G43</f>
        <v>0</v>
      </c>
    </row>
    <row r="39" spans="2:20" ht="22.2" customHeight="1">
      <c r="B39" s="127"/>
      <c r="C39" s="388">
        <f>'検査結果表（防火扉入力用）'!B44</f>
        <v>0</v>
      </c>
      <c r="D39" s="615" t="str">
        <f>'検査結果表（防火扉入力用）'!C44</f>
        <v/>
      </c>
      <c r="E39" s="616"/>
      <c r="F39" s="389">
        <f>'検査結果表（防火扉入力用）'!E44</f>
        <v>0</v>
      </c>
      <c r="G39" s="392"/>
      <c r="H39" s="590">
        <f>'検査結果表（防火扉入力用）'!F44</f>
        <v>0</v>
      </c>
      <c r="I39" s="590"/>
      <c r="J39" s="591"/>
      <c r="K39" s="391">
        <f>'検査結果表（防火扉入力用）'!G44</f>
        <v>0</v>
      </c>
    </row>
    <row r="40" spans="2:20" ht="22.2" customHeight="1">
      <c r="B40" s="127"/>
      <c r="C40" s="388">
        <f>'検査結果表（防火扉入力用）'!B45</f>
        <v>0</v>
      </c>
      <c r="D40" s="615" t="str">
        <f>'検査結果表（防火扉入力用）'!C45</f>
        <v/>
      </c>
      <c r="E40" s="616"/>
      <c r="F40" s="389">
        <f>'検査結果表（防火扉入力用）'!E45</f>
        <v>0</v>
      </c>
      <c r="G40" s="392"/>
      <c r="H40" s="590">
        <f>'検査結果表（防火扉入力用）'!F45</f>
        <v>0</v>
      </c>
      <c r="I40" s="590"/>
      <c r="J40" s="591"/>
      <c r="K40" s="391">
        <f>'検査結果表（防火扉入力用）'!G45</f>
        <v>0</v>
      </c>
    </row>
    <row r="41" spans="2:20" ht="22.2" customHeight="1">
      <c r="B41" s="127"/>
      <c r="C41" s="388">
        <f>'検査結果表（防火扉入力用）'!B46</f>
        <v>0</v>
      </c>
      <c r="D41" s="615" t="str">
        <f>'検査結果表（防火扉入力用）'!C46</f>
        <v/>
      </c>
      <c r="E41" s="616"/>
      <c r="F41" s="389">
        <f>'検査結果表（防火扉入力用）'!E46</f>
        <v>0</v>
      </c>
      <c r="G41" s="392"/>
      <c r="H41" s="590">
        <f>'検査結果表（防火扉入力用）'!F46</f>
        <v>0</v>
      </c>
      <c r="I41" s="590"/>
      <c r="J41" s="591"/>
      <c r="K41" s="391">
        <f>'検査結果表（防火扉入力用）'!G46</f>
        <v>0</v>
      </c>
    </row>
    <row r="42" spans="2:20" ht="22.2" customHeight="1">
      <c r="B42" s="127"/>
      <c r="C42" s="388">
        <f>'検査結果表（防火扉入力用）'!B47</f>
        <v>0</v>
      </c>
      <c r="D42" s="615" t="str">
        <f>'検査結果表（防火扉入力用）'!C47</f>
        <v/>
      </c>
      <c r="E42" s="616"/>
      <c r="F42" s="389">
        <f>'検査結果表（防火扉入力用）'!E47</f>
        <v>0</v>
      </c>
      <c r="G42" s="392"/>
      <c r="H42" s="590">
        <f>'検査結果表（防火扉入力用）'!F47</f>
        <v>0</v>
      </c>
      <c r="I42" s="590"/>
      <c r="J42" s="591"/>
      <c r="K42" s="391">
        <f>'検査結果表（防火扉入力用）'!G47</f>
        <v>0</v>
      </c>
    </row>
    <row r="43" spans="2:20" ht="22.2" customHeight="1">
      <c r="B43" s="127"/>
      <c r="C43" s="388">
        <f>'検査結果表（防火扉入力用）'!B48</f>
        <v>0</v>
      </c>
      <c r="D43" s="615" t="str">
        <f>'検査結果表（防火扉入力用）'!C48</f>
        <v/>
      </c>
      <c r="E43" s="616"/>
      <c r="F43" s="389">
        <f>'検査結果表（防火扉入力用）'!E48</f>
        <v>0</v>
      </c>
      <c r="G43" s="392"/>
      <c r="H43" s="590">
        <f>'検査結果表（防火扉入力用）'!F48</f>
        <v>0</v>
      </c>
      <c r="I43" s="590"/>
      <c r="J43" s="591"/>
      <c r="K43" s="391">
        <f>'検査結果表（防火扉入力用）'!G48</f>
        <v>0</v>
      </c>
    </row>
    <row r="44" spans="2:20" ht="22.2" customHeight="1">
      <c r="B44" s="127"/>
      <c r="C44" s="388">
        <f>'検査結果表（防火扉入力用）'!B49</f>
        <v>0</v>
      </c>
      <c r="D44" s="615" t="str">
        <f>'検査結果表（防火扉入力用）'!C49</f>
        <v/>
      </c>
      <c r="E44" s="616"/>
      <c r="F44" s="389">
        <f>'検査結果表（防火扉入力用）'!E49</f>
        <v>0</v>
      </c>
      <c r="G44" s="392"/>
      <c r="H44" s="590">
        <f>'検査結果表（防火扉入力用）'!F49</f>
        <v>0</v>
      </c>
      <c r="I44" s="590"/>
      <c r="J44" s="591"/>
      <c r="K44" s="391">
        <f>'検査結果表（防火扉入力用）'!G49</f>
        <v>0</v>
      </c>
    </row>
    <row r="45" spans="2:20" ht="22.2" customHeight="1">
      <c r="B45" s="127"/>
      <c r="C45" s="388">
        <f>'検査結果表（防火扉入力用）'!B50</f>
        <v>0</v>
      </c>
      <c r="D45" s="615" t="str">
        <f>'検査結果表（防火扉入力用）'!C50</f>
        <v/>
      </c>
      <c r="E45" s="616"/>
      <c r="F45" s="389">
        <f>'検査結果表（防火扉入力用）'!E50</f>
        <v>0</v>
      </c>
      <c r="G45" s="392"/>
      <c r="H45" s="590">
        <f>'検査結果表（防火扉入力用）'!F50</f>
        <v>0</v>
      </c>
      <c r="I45" s="590"/>
      <c r="J45" s="591"/>
      <c r="K45" s="391">
        <f>'検査結果表（防火扉入力用）'!G50</f>
        <v>0</v>
      </c>
    </row>
    <row r="46" spans="2:20" ht="22.2" customHeight="1">
      <c r="B46" s="127"/>
      <c r="C46" s="388">
        <f>'検査結果表（防火扉入力用）'!B51</f>
        <v>0</v>
      </c>
      <c r="D46" s="615" t="str">
        <f>'検査結果表（防火扉入力用）'!C51</f>
        <v/>
      </c>
      <c r="E46" s="616"/>
      <c r="F46" s="389">
        <f>'検査結果表（防火扉入力用）'!E51</f>
        <v>0</v>
      </c>
      <c r="G46" s="392"/>
      <c r="H46" s="590">
        <f>'検査結果表（防火扉入力用）'!F51</f>
        <v>0</v>
      </c>
      <c r="I46" s="590"/>
      <c r="J46" s="591"/>
      <c r="K46" s="391">
        <f>'検査結果表（防火扉入力用）'!G51</f>
        <v>0</v>
      </c>
    </row>
    <row r="47" spans="2:20" ht="19.5" customHeight="1">
      <c r="C47" s="121"/>
      <c r="D47" s="121"/>
      <c r="E47" s="122"/>
      <c r="F47" s="122"/>
      <c r="G47" s="122"/>
      <c r="H47" s="43"/>
      <c r="I47" s="43"/>
      <c r="J47" s="43"/>
    </row>
    <row r="48" spans="2:20" ht="19.8" customHeight="1"/>
    <row r="49" spans="3:17" ht="19.8" customHeight="1">
      <c r="C49" s="38"/>
      <c r="K49" s="121" t="s">
        <v>813</v>
      </c>
    </row>
    <row r="50" spans="3:17" ht="19.8" customHeight="1" thickBot="1">
      <c r="C50" s="592" t="s">
        <v>293</v>
      </c>
      <c r="D50" s="593"/>
      <c r="E50" s="593"/>
      <c r="F50" s="593"/>
      <c r="G50" s="593"/>
      <c r="H50" s="593"/>
      <c r="I50" s="593"/>
      <c r="J50" s="593"/>
      <c r="K50" s="593"/>
    </row>
    <row r="51" spans="3:17" ht="19.8" customHeight="1" thickBot="1">
      <c r="C51" s="626" t="s">
        <v>294</v>
      </c>
      <c r="D51" s="626"/>
      <c r="E51" s="626"/>
      <c r="F51" s="626"/>
      <c r="G51" s="626"/>
      <c r="H51" s="626"/>
      <c r="I51" s="626"/>
      <c r="J51" s="626"/>
      <c r="K51" s="626"/>
      <c r="Q51" s="354" t="str">
        <f>IF(AND(D55="",D56="",D57="",D58="",D59=""),"別紙の提出は不要です","")</f>
        <v>別紙の提出は不要です</v>
      </c>
    </row>
    <row r="52" spans="3:17" ht="19.8" customHeight="1"/>
    <row r="53" spans="3:17" ht="19.8" customHeight="1">
      <c r="C53" s="608" t="s">
        <v>334</v>
      </c>
      <c r="D53" s="609"/>
      <c r="E53" s="609"/>
      <c r="F53" s="609"/>
      <c r="G53" s="51"/>
      <c r="H53" s="51"/>
      <c r="I53" s="51"/>
      <c r="J53" s="51"/>
      <c r="K53" s="52"/>
    </row>
    <row r="54" spans="3:17" ht="19.8" customHeight="1">
      <c r="C54" s="53" t="s">
        <v>164</v>
      </c>
      <c r="D54" s="610" t="s">
        <v>184</v>
      </c>
      <c r="E54" s="611"/>
      <c r="F54" s="54" t="s">
        <v>335</v>
      </c>
      <c r="G54" s="612" t="s">
        <v>203</v>
      </c>
      <c r="H54" s="612"/>
      <c r="I54" s="612"/>
      <c r="J54" s="613"/>
      <c r="K54" s="54" t="s">
        <v>204</v>
      </c>
    </row>
    <row r="55" spans="3:17" ht="22.2" customHeight="1">
      <c r="C55" s="388">
        <f>'検査結果表（防火扉入力用）'!B52</f>
        <v>0</v>
      </c>
      <c r="D55" s="615" t="str">
        <f>'検査結果表（防火扉入力用）'!C52</f>
        <v/>
      </c>
      <c r="E55" s="616"/>
      <c r="F55" s="389">
        <f>'検査結果表（防火扉入力用）'!E52</f>
        <v>0</v>
      </c>
      <c r="G55" s="390"/>
      <c r="H55" s="590">
        <f>'検査結果表（防火扉入力用）'!F52</f>
        <v>0</v>
      </c>
      <c r="I55" s="590"/>
      <c r="J55" s="591"/>
      <c r="K55" s="391">
        <f>'検査結果表（防火扉入力用）'!G52</f>
        <v>0</v>
      </c>
    </row>
    <row r="56" spans="3:17" ht="22.2" customHeight="1">
      <c r="C56" s="388">
        <f>'検査結果表（防火扉入力用）'!B53</f>
        <v>0</v>
      </c>
      <c r="D56" s="615" t="str">
        <f>'検査結果表（防火扉入力用）'!C53</f>
        <v/>
      </c>
      <c r="E56" s="616"/>
      <c r="F56" s="389">
        <f>'検査結果表（防火扉入力用）'!E53</f>
        <v>0</v>
      </c>
      <c r="G56" s="390"/>
      <c r="H56" s="590">
        <f>'検査結果表（防火扉入力用）'!F53</f>
        <v>0</v>
      </c>
      <c r="I56" s="590"/>
      <c r="J56" s="591"/>
      <c r="K56" s="391">
        <f>'検査結果表（防火扉入力用）'!G53</f>
        <v>0</v>
      </c>
    </row>
    <row r="57" spans="3:17" ht="22.2" customHeight="1">
      <c r="C57" s="388">
        <f>'検査結果表（防火扉入力用）'!B54</f>
        <v>0</v>
      </c>
      <c r="D57" s="615" t="str">
        <f>'検査結果表（防火扉入力用）'!C54</f>
        <v/>
      </c>
      <c r="E57" s="616"/>
      <c r="F57" s="389">
        <f>'検査結果表（防火扉入力用）'!E54</f>
        <v>0</v>
      </c>
      <c r="G57" s="390"/>
      <c r="H57" s="590">
        <f>'検査結果表（防火扉入力用）'!F54</f>
        <v>0</v>
      </c>
      <c r="I57" s="590"/>
      <c r="J57" s="591"/>
      <c r="K57" s="391">
        <f>'検査結果表（防火扉入力用）'!G54</f>
        <v>0</v>
      </c>
    </row>
    <row r="58" spans="3:17" ht="22.2" customHeight="1">
      <c r="C58" s="388">
        <f>'検査結果表（防火扉入力用）'!B55</f>
        <v>0</v>
      </c>
      <c r="D58" s="615" t="str">
        <f>'検査結果表（防火扉入力用）'!C55</f>
        <v/>
      </c>
      <c r="E58" s="616"/>
      <c r="F58" s="389">
        <f>'検査結果表（防火扉入力用）'!E55</f>
        <v>0</v>
      </c>
      <c r="G58" s="390"/>
      <c r="H58" s="590">
        <f>'検査結果表（防火扉入力用）'!F55</f>
        <v>0</v>
      </c>
      <c r="I58" s="590"/>
      <c r="J58" s="591"/>
      <c r="K58" s="391">
        <f>'検査結果表（防火扉入力用）'!G55</f>
        <v>0</v>
      </c>
    </row>
    <row r="59" spans="3:17" ht="22.2" customHeight="1">
      <c r="C59" s="388">
        <f>'検査結果表（防火扉入力用）'!B56</f>
        <v>0</v>
      </c>
      <c r="D59" s="615" t="str">
        <f>'検査結果表（防火扉入力用）'!C56</f>
        <v/>
      </c>
      <c r="E59" s="616"/>
      <c r="F59" s="389">
        <f>'検査結果表（防火扉入力用）'!E56</f>
        <v>0</v>
      </c>
      <c r="G59" s="390"/>
      <c r="H59" s="590">
        <f>'検査結果表（防火扉入力用）'!F56</f>
        <v>0</v>
      </c>
      <c r="I59" s="590"/>
      <c r="J59" s="591"/>
      <c r="K59" s="391">
        <f>'検査結果表（防火扉入力用）'!G56</f>
        <v>0</v>
      </c>
    </row>
    <row r="60" spans="3:17" ht="22.2" customHeight="1">
      <c r="C60" s="388">
        <f>'検査結果表（防火扉入力用）'!B57</f>
        <v>0</v>
      </c>
      <c r="D60" s="615" t="str">
        <f>'検査結果表（防火扉入力用）'!C57</f>
        <v/>
      </c>
      <c r="E60" s="616"/>
      <c r="F60" s="389">
        <f>'検査結果表（防火扉入力用）'!E57</f>
        <v>0</v>
      </c>
      <c r="G60" s="390"/>
      <c r="H60" s="590">
        <f>'検査結果表（防火扉入力用）'!F57</f>
        <v>0</v>
      </c>
      <c r="I60" s="590"/>
      <c r="J60" s="591"/>
      <c r="K60" s="391">
        <f>'検査結果表（防火扉入力用）'!G57</f>
        <v>0</v>
      </c>
    </row>
    <row r="61" spans="3:17" ht="22.2" customHeight="1">
      <c r="C61" s="388">
        <f>'検査結果表（防火扉入力用）'!B58</f>
        <v>0</v>
      </c>
      <c r="D61" s="615" t="str">
        <f>'検査結果表（防火扉入力用）'!C58</f>
        <v/>
      </c>
      <c r="E61" s="616"/>
      <c r="F61" s="389">
        <f>'検査結果表（防火扉入力用）'!E58</f>
        <v>0</v>
      </c>
      <c r="G61" s="390"/>
      <c r="H61" s="590">
        <f>'検査結果表（防火扉入力用）'!F58</f>
        <v>0</v>
      </c>
      <c r="I61" s="590"/>
      <c r="J61" s="591"/>
      <c r="K61" s="391">
        <f>'検査結果表（防火扉入力用）'!G58</f>
        <v>0</v>
      </c>
    </row>
    <row r="62" spans="3:17" ht="22.2" customHeight="1">
      <c r="C62" s="388">
        <f>'検査結果表（防火扉入力用）'!B59</f>
        <v>0</v>
      </c>
      <c r="D62" s="615" t="str">
        <f>'検査結果表（防火扉入力用）'!C59</f>
        <v/>
      </c>
      <c r="E62" s="616"/>
      <c r="F62" s="389">
        <f>'検査結果表（防火扉入力用）'!E59</f>
        <v>0</v>
      </c>
      <c r="G62" s="390"/>
      <c r="H62" s="590">
        <f>'検査結果表（防火扉入力用）'!F59</f>
        <v>0</v>
      </c>
      <c r="I62" s="590"/>
      <c r="J62" s="591"/>
      <c r="K62" s="391">
        <f>'検査結果表（防火扉入力用）'!G59</f>
        <v>0</v>
      </c>
    </row>
    <row r="63" spans="3:17" ht="22.2" customHeight="1">
      <c r="C63" s="388">
        <f>'検査結果表（防火扉入力用）'!B60</f>
        <v>0</v>
      </c>
      <c r="D63" s="615" t="str">
        <f>'検査結果表（防火扉入力用）'!C60</f>
        <v/>
      </c>
      <c r="E63" s="616"/>
      <c r="F63" s="389">
        <f>'検査結果表（防火扉入力用）'!E60</f>
        <v>0</v>
      </c>
      <c r="G63" s="390"/>
      <c r="H63" s="590">
        <f>'検査結果表（防火扉入力用）'!F60</f>
        <v>0</v>
      </c>
      <c r="I63" s="590"/>
      <c r="J63" s="591"/>
      <c r="K63" s="391">
        <f>'検査結果表（防火扉入力用）'!G60</f>
        <v>0</v>
      </c>
    </row>
    <row r="64" spans="3:17" ht="22.2" customHeight="1">
      <c r="C64" s="388">
        <f>'検査結果表（防火扉入力用）'!B61</f>
        <v>0</v>
      </c>
      <c r="D64" s="615" t="str">
        <f>'検査結果表（防火扉入力用）'!C61</f>
        <v/>
      </c>
      <c r="E64" s="616"/>
      <c r="F64" s="389">
        <f>'検査結果表（防火扉入力用）'!E61</f>
        <v>0</v>
      </c>
      <c r="G64" s="390"/>
      <c r="H64" s="590">
        <f>'検査結果表（防火扉入力用）'!F61</f>
        <v>0</v>
      </c>
      <c r="I64" s="590"/>
      <c r="J64" s="591"/>
      <c r="K64" s="391">
        <f>'検査結果表（防火扉入力用）'!G61</f>
        <v>0</v>
      </c>
    </row>
    <row r="65" spans="3:11" ht="19.8" customHeight="1"/>
    <row r="66" spans="3:11" ht="19.8" customHeight="1"/>
    <row r="67" spans="3:11" ht="11.25" customHeight="1">
      <c r="C67" s="604" t="s">
        <v>105</v>
      </c>
      <c r="D67" s="614"/>
      <c r="E67" s="614"/>
      <c r="F67" s="614"/>
      <c r="G67" s="614"/>
      <c r="H67" s="614"/>
      <c r="I67" s="614"/>
      <c r="J67" s="614"/>
      <c r="K67" s="614"/>
    </row>
    <row r="68" spans="3:11">
      <c r="C68" s="140" t="s">
        <v>336</v>
      </c>
      <c r="D68" s="604" t="s">
        <v>337</v>
      </c>
      <c r="E68" s="604"/>
      <c r="F68" s="604"/>
      <c r="G68" s="604"/>
      <c r="H68" s="604"/>
      <c r="I68" s="604"/>
      <c r="J68" s="604"/>
      <c r="K68" s="604"/>
    </row>
    <row r="69" spans="3:11">
      <c r="C69" s="140" t="s">
        <v>338</v>
      </c>
      <c r="D69" s="604" t="s">
        <v>339</v>
      </c>
      <c r="E69" s="604"/>
      <c r="F69" s="604"/>
      <c r="G69" s="604"/>
      <c r="H69" s="604"/>
      <c r="I69" s="604"/>
      <c r="J69" s="604"/>
      <c r="K69" s="604"/>
    </row>
    <row r="70" spans="3:11" ht="31.5" customHeight="1">
      <c r="C70" s="140" t="s">
        <v>340</v>
      </c>
      <c r="D70" s="604" t="s">
        <v>893</v>
      </c>
      <c r="E70" s="604"/>
      <c r="F70" s="604"/>
      <c r="G70" s="604"/>
      <c r="H70" s="604"/>
      <c r="I70" s="604"/>
      <c r="J70" s="604"/>
      <c r="K70" s="604"/>
    </row>
    <row r="71" spans="3:11" ht="10.5" customHeight="1">
      <c r="C71" s="140" t="s">
        <v>342</v>
      </c>
      <c r="D71" s="604" t="s">
        <v>863</v>
      </c>
      <c r="E71" s="604"/>
      <c r="F71" s="604"/>
      <c r="G71" s="604"/>
      <c r="H71" s="604"/>
      <c r="I71" s="604"/>
      <c r="J71" s="604"/>
      <c r="K71" s="604"/>
    </row>
    <row r="72" spans="3:11">
      <c r="C72" s="140" t="s">
        <v>344</v>
      </c>
      <c r="D72" s="604" t="s">
        <v>345</v>
      </c>
      <c r="E72" s="604"/>
      <c r="F72" s="604"/>
      <c r="G72" s="604"/>
      <c r="H72" s="604"/>
      <c r="I72" s="604"/>
      <c r="J72" s="604"/>
      <c r="K72" s="604"/>
    </row>
    <row r="73" spans="3:11" ht="21" customHeight="1">
      <c r="C73" s="140" t="s">
        <v>346</v>
      </c>
      <c r="D73" s="604" t="s">
        <v>347</v>
      </c>
      <c r="E73" s="604"/>
      <c r="F73" s="604"/>
      <c r="G73" s="604"/>
      <c r="H73" s="604"/>
      <c r="I73" s="604"/>
      <c r="J73" s="604"/>
      <c r="K73" s="604"/>
    </row>
    <row r="74" spans="3:11" ht="11.25" customHeight="1">
      <c r="C74" s="140" t="s">
        <v>348</v>
      </c>
      <c r="D74" s="604" t="s">
        <v>349</v>
      </c>
      <c r="E74" s="604"/>
      <c r="F74" s="604"/>
      <c r="G74" s="604"/>
      <c r="H74" s="604"/>
      <c r="I74" s="604"/>
      <c r="J74" s="604"/>
      <c r="K74" s="604"/>
    </row>
    <row r="75" spans="3:11" ht="21.75" customHeight="1">
      <c r="C75" s="140" t="s">
        <v>350</v>
      </c>
      <c r="D75" s="604" t="s">
        <v>351</v>
      </c>
      <c r="E75" s="604"/>
      <c r="F75" s="604"/>
      <c r="G75" s="604"/>
      <c r="H75" s="604"/>
      <c r="I75" s="604"/>
      <c r="J75" s="604"/>
      <c r="K75" s="604"/>
    </row>
    <row r="76" spans="3:11" ht="21.75" customHeight="1">
      <c r="C76" s="140" t="s">
        <v>352</v>
      </c>
      <c r="D76" s="604" t="s">
        <v>894</v>
      </c>
      <c r="E76" s="604"/>
      <c r="F76" s="604"/>
      <c r="G76" s="604"/>
      <c r="H76" s="604"/>
      <c r="I76" s="604"/>
      <c r="J76" s="604"/>
      <c r="K76" s="604"/>
    </row>
    <row r="77" spans="3:11" ht="42.75" customHeight="1">
      <c r="C77" s="140" t="s">
        <v>354</v>
      </c>
      <c r="D77" s="604" t="s">
        <v>864</v>
      </c>
      <c r="E77" s="604"/>
      <c r="F77" s="604"/>
      <c r="G77" s="604"/>
      <c r="H77" s="604"/>
      <c r="I77" s="604"/>
      <c r="J77" s="604"/>
      <c r="K77" s="604"/>
    </row>
    <row r="78" spans="3:11" ht="52.5" customHeight="1">
      <c r="C78" s="140" t="s">
        <v>355</v>
      </c>
      <c r="D78" s="604" t="s">
        <v>420</v>
      </c>
      <c r="E78" s="604"/>
      <c r="F78" s="604"/>
      <c r="G78" s="604"/>
      <c r="H78" s="604"/>
      <c r="I78" s="604"/>
      <c r="J78" s="604"/>
      <c r="K78" s="604"/>
    </row>
    <row r="79" spans="3:11" ht="33" customHeight="1">
      <c r="C79" s="140" t="s">
        <v>356</v>
      </c>
      <c r="D79" s="604" t="s">
        <v>357</v>
      </c>
      <c r="E79" s="604"/>
      <c r="F79" s="604"/>
      <c r="G79" s="604"/>
      <c r="H79" s="604"/>
      <c r="I79" s="604"/>
      <c r="J79" s="604"/>
      <c r="K79" s="604"/>
    </row>
    <row r="80" spans="3:11" ht="22.5" customHeight="1">
      <c r="C80" s="140" t="s">
        <v>358</v>
      </c>
      <c r="D80" s="604" t="s">
        <v>359</v>
      </c>
      <c r="E80" s="604"/>
      <c r="F80" s="604"/>
      <c r="G80" s="604"/>
      <c r="H80" s="604"/>
      <c r="I80" s="604"/>
      <c r="J80" s="604"/>
      <c r="K80" s="604"/>
    </row>
    <row r="94" ht="12.75" customHeight="1"/>
  </sheetData>
  <sheetProtection sheet="1" objects="1" selectLockedCells="1"/>
  <mergeCells count="90">
    <mergeCell ref="D61:E61"/>
    <mergeCell ref="D62:E62"/>
    <mergeCell ref="D63:E63"/>
    <mergeCell ref="D64:E64"/>
    <mergeCell ref="D56:E56"/>
    <mergeCell ref="D57:E57"/>
    <mergeCell ref="D58:E58"/>
    <mergeCell ref="D59:E59"/>
    <mergeCell ref="D60:E60"/>
    <mergeCell ref="C51:K51"/>
    <mergeCell ref="C53:F53"/>
    <mergeCell ref="D54:E54"/>
    <mergeCell ref="G54:J54"/>
    <mergeCell ref="D55:E55"/>
    <mergeCell ref="C2:K2"/>
    <mergeCell ref="C3:K3"/>
    <mergeCell ref="C5:D8"/>
    <mergeCell ref="F5:I5"/>
    <mergeCell ref="J5:K5"/>
    <mergeCell ref="J6:K6"/>
    <mergeCell ref="E7:E8"/>
    <mergeCell ref="J7:K7"/>
    <mergeCell ref="J8:K8"/>
    <mergeCell ref="K10:K12"/>
    <mergeCell ref="H11:H12"/>
    <mergeCell ref="C10:C12"/>
    <mergeCell ref="D10:E12"/>
    <mergeCell ref="F10:F12"/>
    <mergeCell ref="G10:G11"/>
    <mergeCell ref="H10:J10"/>
    <mergeCell ref="D68:K68"/>
    <mergeCell ref="C31:K31"/>
    <mergeCell ref="C35:F35"/>
    <mergeCell ref="D36:E36"/>
    <mergeCell ref="G36:J36"/>
    <mergeCell ref="C67:K67"/>
    <mergeCell ref="D37:E37"/>
    <mergeCell ref="D38:E38"/>
    <mergeCell ref="D39:E39"/>
    <mergeCell ref="D40:E40"/>
    <mergeCell ref="D46:E46"/>
    <mergeCell ref="D41:E41"/>
    <mergeCell ref="D42:E42"/>
    <mergeCell ref="D43:E43"/>
    <mergeCell ref="D44:E44"/>
    <mergeCell ref="D45:E45"/>
    <mergeCell ref="D80:K80"/>
    <mergeCell ref="D69:K69"/>
    <mergeCell ref="D70:K70"/>
    <mergeCell ref="D71:K71"/>
    <mergeCell ref="D72:K72"/>
    <mergeCell ref="D73:K73"/>
    <mergeCell ref="D74:K74"/>
    <mergeCell ref="D75:K75"/>
    <mergeCell ref="D76:K76"/>
    <mergeCell ref="D77:K77"/>
    <mergeCell ref="D78:K78"/>
    <mergeCell ref="D79:K79"/>
    <mergeCell ref="D29:E30"/>
    <mergeCell ref="D13:D17"/>
    <mergeCell ref="E14:E15"/>
    <mergeCell ref="D18:D28"/>
    <mergeCell ref="E18:E19"/>
    <mergeCell ref="E21:E24"/>
    <mergeCell ref="E25:E26"/>
    <mergeCell ref="E27:E28"/>
    <mergeCell ref="H62:J62"/>
    <mergeCell ref="H63:J63"/>
    <mergeCell ref="H64:J64"/>
    <mergeCell ref="H55:J55"/>
    <mergeCell ref="H56:J56"/>
    <mergeCell ref="H57:J57"/>
    <mergeCell ref="H58:J58"/>
    <mergeCell ref="H59:J59"/>
    <mergeCell ref="D32:F32"/>
    <mergeCell ref="D33:F33"/>
    <mergeCell ref="D34:F34"/>
    <mergeCell ref="H60:J60"/>
    <mergeCell ref="H61:J61"/>
    <mergeCell ref="H42:J42"/>
    <mergeCell ref="H43:J43"/>
    <mergeCell ref="H44:J44"/>
    <mergeCell ref="H45:J45"/>
    <mergeCell ref="H46:J46"/>
    <mergeCell ref="H37:J37"/>
    <mergeCell ref="H38:J38"/>
    <mergeCell ref="H39:J39"/>
    <mergeCell ref="H40:J40"/>
    <mergeCell ref="H41:J41"/>
    <mergeCell ref="C50:K50"/>
  </mergeCells>
  <phoneticPr fontId="5"/>
  <conditionalFormatting sqref="C13:C30">
    <cfRule type="expression" dxfId="11" priority="1">
      <formula>K13="―"</formula>
    </cfRule>
  </conditionalFormatting>
  <printOptions horizontalCentered="1"/>
  <pageMargins left="0.59055118110236227" right="0.59055118110236227" top="0.59055118110236227" bottom="0.39370078740157483" header="0.39370078740157483" footer="0.39370078740157483"/>
  <pageSetup paperSize="9" scale="98" fitToWidth="0" orientation="portrait" blackAndWhite="1" r:id="rId1"/>
  <headerFooter alignWithMargins="0"/>
  <rowBreaks count="2" manualBreakCount="2">
    <brk id="48" min="2" max="11" man="1"/>
    <brk id="66" min="2" max="10" man="1"/>
  </rowBreaks>
  <ignoredErrors>
    <ignoredError sqref="P13:P14 P15:P30" numberStoredAsText="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17A3-D79C-493C-882D-4C8423305500}">
  <sheetPr>
    <tabColor rgb="FF002060"/>
  </sheetPr>
  <dimension ref="A1:AC54"/>
  <sheetViews>
    <sheetView showZeros="0" view="pageBreakPreview" topLeftCell="A11" zoomScale="70" zoomScaleNormal="100" zoomScaleSheetLayoutView="70" workbookViewId="0">
      <selection activeCell="F26" sqref="F26"/>
    </sheetView>
  </sheetViews>
  <sheetFormatPr defaultRowHeight="13.2"/>
  <cols>
    <col min="1" max="1" width="8.88671875" style="214"/>
    <col min="2" max="2" width="4.5546875" style="214" customWidth="1"/>
    <col min="3" max="3" width="7.44140625" style="214" customWidth="1"/>
    <col min="4" max="4" width="24.88671875" style="214" customWidth="1"/>
    <col min="5" max="5" width="37.77734375" style="214" customWidth="1"/>
    <col min="6" max="6" width="45.44140625" style="214" customWidth="1"/>
    <col min="7" max="7" width="13.33203125" style="214" customWidth="1"/>
    <col min="8" max="8" width="4.77734375" style="214" hidden="1" customWidth="1"/>
    <col min="9" max="11" width="8.88671875" style="214"/>
    <col min="12" max="12" width="10.77734375" style="214" customWidth="1"/>
    <col min="13" max="17" width="8.88671875" style="214"/>
    <col min="18" max="23" width="8.88671875" style="214" hidden="1" customWidth="1"/>
    <col min="24" max="24" width="12.21875" style="214" hidden="1" customWidth="1"/>
    <col min="25" max="25" width="13.77734375" style="214" hidden="1" customWidth="1"/>
    <col min="26" max="29" width="8.88671875" style="214" hidden="1" customWidth="1"/>
    <col min="30" max="16384" width="8.88671875" style="214"/>
  </cols>
  <sheetData>
    <row r="1" spans="1:25" ht="33" customHeight="1"/>
    <row r="2" spans="1:25" ht="21" customHeight="1" thickBot="1">
      <c r="A2" s="226" t="s">
        <v>808</v>
      </c>
      <c r="B2" s="221"/>
      <c r="C2" s="221"/>
      <c r="D2" s="221"/>
      <c r="E2" s="221"/>
      <c r="F2" s="221"/>
      <c r="G2" s="221"/>
      <c r="H2" s="345"/>
      <c r="R2" s="56">
        <v>1</v>
      </c>
      <c r="S2" s="56" t="s">
        <v>534</v>
      </c>
    </row>
    <row r="3" spans="1:25" ht="12.6" customHeight="1" thickTop="1">
      <c r="A3" s="221"/>
      <c r="B3" s="548" t="s">
        <v>164</v>
      </c>
      <c r="C3" s="551" t="s">
        <v>800</v>
      </c>
      <c r="D3" s="552"/>
      <c r="E3" s="557" t="s">
        <v>187</v>
      </c>
      <c r="F3" s="654" t="s">
        <v>790</v>
      </c>
      <c r="G3" s="537" t="s">
        <v>791</v>
      </c>
      <c r="H3" s="345"/>
      <c r="R3" s="56">
        <v>2</v>
      </c>
      <c r="S3" s="56" t="s">
        <v>535</v>
      </c>
      <c r="X3" s="217" t="s">
        <v>796</v>
      </c>
      <c r="Y3" s="217" t="s">
        <v>791</v>
      </c>
    </row>
    <row r="4" spans="1:25" ht="12.6" customHeight="1">
      <c r="A4" s="221"/>
      <c r="B4" s="549"/>
      <c r="C4" s="553"/>
      <c r="D4" s="554"/>
      <c r="E4" s="558"/>
      <c r="F4" s="655"/>
      <c r="G4" s="538"/>
      <c r="H4" s="345"/>
      <c r="R4" s="56">
        <v>3</v>
      </c>
      <c r="S4" s="56" t="s">
        <v>535</v>
      </c>
      <c r="X4" s="215" t="s">
        <v>19</v>
      </c>
      <c r="Y4" s="216"/>
    </row>
    <row r="5" spans="1:25" ht="12.6" customHeight="1" thickBot="1">
      <c r="A5" s="221"/>
      <c r="B5" s="550"/>
      <c r="C5" s="555"/>
      <c r="D5" s="556"/>
      <c r="E5" s="559"/>
      <c r="F5" s="656"/>
      <c r="G5" s="539"/>
      <c r="H5" s="345"/>
      <c r="R5" s="56">
        <v>4</v>
      </c>
      <c r="S5" s="56" t="s">
        <v>535</v>
      </c>
      <c r="X5" s="215" t="s">
        <v>792</v>
      </c>
      <c r="Y5" s="216" t="s">
        <v>639</v>
      </c>
    </row>
    <row r="6" spans="1:25" ht="41.4" customHeight="1" thickTop="1">
      <c r="A6" s="221"/>
      <c r="B6" s="230" t="s">
        <v>303</v>
      </c>
      <c r="C6" s="648" t="s">
        <v>433</v>
      </c>
      <c r="D6" s="227" t="s">
        <v>190</v>
      </c>
      <c r="E6" s="231" t="s">
        <v>775</v>
      </c>
      <c r="F6" s="429"/>
      <c r="G6" s="343"/>
      <c r="H6" s="345" t="str">
        <f>IF(AND(F6=$X$7,G6=""),"NG","OK")</f>
        <v>OK</v>
      </c>
      <c r="R6" s="56">
        <v>5</v>
      </c>
      <c r="S6" s="56" t="s">
        <v>535</v>
      </c>
      <c r="X6" s="215" t="s">
        <v>793</v>
      </c>
    </row>
    <row r="7" spans="1:25" ht="41.4" customHeight="1">
      <c r="A7" s="221"/>
      <c r="B7" s="232" t="s">
        <v>434</v>
      </c>
      <c r="C7" s="649"/>
      <c r="D7" s="651" t="s">
        <v>209</v>
      </c>
      <c r="E7" s="233" t="s">
        <v>360</v>
      </c>
      <c r="F7" s="430"/>
      <c r="G7" s="344"/>
      <c r="H7" s="345" t="str">
        <f t="shared" ref="H7:H32" si="0">IF(AND(F7=$X$7,G7=""),"NG","OK")</f>
        <v>OK</v>
      </c>
      <c r="R7" s="56">
        <v>6</v>
      </c>
      <c r="S7" s="56" t="s">
        <v>536</v>
      </c>
      <c r="X7" s="215" t="s">
        <v>897</v>
      </c>
    </row>
    <row r="8" spans="1:25" ht="21.6" customHeight="1">
      <c r="A8" s="221"/>
      <c r="B8" s="234" t="s">
        <v>361</v>
      </c>
      <c r="C8" s="649"/>
      <c r="D8" s="649"/>
      <c r="E8" s="233" t="s">
        <v>362</v>
      </c>
      <c r="F8" s="430"/>
      <c r="G8" s="344"/>
      <c r="H8" s="345" t="str">
        <f t="shared" si="0"/>
        <v>OK</v>
      </c>
      <c r="R8" s="56">
        <v>7</v>
      </c>
      <c r="S8" s="56" t="s">
        <v>536</v>
      </c>
      <c r="X8" s="357"/>
    </row>
    <row r="9" spans="1:25" ht="41.4" customHeight="1">
      <c r="A9" s="221"/>
      <c r="B9" s="230" t="s">
        <v>809</v>
      </c>
      <c r="C9" s="649"/>
      <c r="D9" s="649"/>
      <c r="E9" s="233" t="s">
        <v>363</v>
      </c>
      <c r="F9" s="430"/>
      <c r="G9" s="344"/>
      <c r="H9" s="345" t="str">
        <f t="shared" si="0"/>
        <v>OK</v>
      </c>
      <c r="R9" s="56">
        <v>8</v>
      </c>
      <c r="S9" s="56" t="s">
        <v>537</v>
      </c>
    </row>
    <row r="10" spans="1:25" ht="21.6" customHeight="1">
      <c r="A10" s="221"/>
      <c r="B10" s="239" t="s">
        <v>310</v>
      </c>
      <c r="C10" s="649"/>
      <c r="D10" s="650"/>
      <c r="E10" s="235" t="s">
        <v>653</v>
      </c>
      <c r="F10" s="430"/>
      <c r="G10" s="344"/>
      <c r="H10" s="345" t="str">
        <f t="shared" si="0"/>
        <v>OK</v>
      </c>
      <c r="R10" s="56">
        <v>9</v>
      </c>
      <c r="S10" s="56" t="s">
        <v>538</v>
      </c>
      <c r="X10" s="357" t="s">
        <v>814</v>
      </c>
      <c r="Y10" s="358">
        <f>IF(AND(COUNTIF(F:F,"要是正")=0,COUNTIF(F:F,"既存不適格")=0),1,"0")</f>
        <v>1</v>
      </c>
    </row>
    <row r="11" spans="1:25" ht="21.6" customHeight="1">
      <c r="A11" s="221"/>
      <c r="B11" s="234" t="s">
        <v>312</v>
      </c>
      <c r="C11" s="649"/>
      <c r="D11" s="651" t="s">
        <v>364</v>
      </c>
      <c r="E11" s="235" t="s">
        <v>365</v>
      </c>
      <c r="F11" s="430"/>
      <c r="G11" s="344"/>
      <c r="H11" s="345" t="str">
        <f t="shared" si="0"/>
        <v>OK</v>
      </c>
      <c r="R11" s="56">
        <v>10</v>
      </c>
      <c r="S11" s="56" t="s">
        <v>539</v>
      </c>
      <c r="X11" s="357" t="s">
        <v>792</v>
      </c>
      <c r="Y11" s="358" t="str">
        <f>IF(COUNTIF(F:F,"要是正")&gt;0,1,"0")</f>
        <v>0</v>
      </c>
    </row>
    <row r="12" spans="1:25" ht="21.6" customHeight="1">
      <c r="A12" s="221"/>
      <c r="B12" s="234" t="s">
        <v>314</v>
      </c>
      <c r="C12" s="649"/>
      <c r="D12" s="650"/>
      <c r="E12" s="235" t="s">
        <v>366</v>
      </c>
      <c r="F12" s="430"/>
      <c r="G12" s="344"/>
      <c r="H12" s="345" t="str">
        <f t="shared" si="0"/>
        <v>OK</v>
      </c>
      <c r="R12" s="56">
        <v>11</v>
      </c>
      <c r="S12" s="56" t="s">
        <v>539</v>
      </c>
      <c r="X12" s="357" t="s">
        <v>793</v>
      </c>
      <c r="Y12" s="358" t="str">
        <f>IF(AND(COUNTIF(F:F,"要是正")=0,COUNTIF(F:F,"既存不適格")),1,"0")</f>
        <v>0</v>
      </c>
    </row>
    <row r="13" spans="1:25" ht="21.6" customHeight="1">
      <c r="A13" s="221"/>
      <c r="B13" s="234" t="s">
        <v>317</v>
      </c>
      <c r="C13" s="649"/>
      <c r="D13" s="228" t="s">
        <v>191</v>
      </c>
      <c r="E13" s="235" t="s">
        <v>367</v>
      </c>
      <c r="F13" s="430"/>
      <c r="G13" s="344"/>
      <c r="H13" s="345" t="str">
        <f t="shared" si="0"/>
        <v>OK</v>
      </c>
      <c r="R13" s="56">
        <v>12</v>
      </c>
      <c r="S13" s="56" t="s">
        <v>539</v>
      </c>
    </row>
    <row r="14" spans="1:25" ht="21.6" customHeight="1">
      <c r="A14" s="221"/>
      <c r="B14" s="234" t="s">
        <v>319</v>
      </c>
      <c r="C14" s="649"/>
      <c r="D14" s="228" t="s">
        <v>368</v>
      </c>
      <c r="E14" s="235" t="s">
        <v>324</v>
      </c>
      <c r="F14" s="430"/>
      <c r="G14" s="344"/>
      <c r="H14" s="345" t="str">
        <f t="shared" si="0"/>
        <v>OK</v>
      </c>
      <c r="R14" s="56">
        <v>13</v>
      </c>
      <c r="S14" s="56" t="s">
        <v>539</v>
      </c>
    </row>
    <row r="15" spans="1:25" ht="21.6" customHeight="1">
      <c r="A15" s="221"/>
      <c r="B15" s="234" t="s">
        <v>320</v>
      </c>
      <c r="C15" s="649"/>
      <c r="D15" s="651" t="s">
        <v>798</v>
      </c>
      <c r="E15" s="235" t="s">
        <v>369</v>
      </c>
      <c r="F15" s="430"/>
      <c r="G15" s="344"/>
      <c r="H15" s="345" t="str">
        <f t="shared" si="0"/>
        <v>OK</v>
      </c>
      <c r="R15" s="56">
        <v>14</v>
      </c>
      <c r="S15" s="56" t="s">
        <v>539</v>
      </c>
    </row>
    <row r="16" spans="1:25" ht="21.6" customHeight="1">
      <c r="A16" s="221"/>
      <c r="B16" s="234" t="s">
        <v>321</v>
      </c>
      <c r="C16" s="649"/>
      <c r="D16" s="649"/>
      <c r="E16" s="235" t="s">
        <v>370</v>
      </c>
      <c r="F16" s="430"/>
      <c r="G16" s="344"/>
      <c r="H16" s="345" t="str">
        <f t="shared" si="0"/>
        <v>OK</v>
      </c>
      <c r="R16" s="56">
        <v>15</v>
      </c>
      <c r="S16" s="56" t="s">
        <v>540</v>
      </c>
    </row>
    <row r="17" spans="1:25" ht="21.6" customHeight="1">
      <c r="A17" s="221"/>
      <c r="B17" s="234" t="s">
        <v>322</v>
      </c>
      <c r="C17" s="649"/>
      <c r="D17" s="649"/>
      <c r="E17" s="235" t="s">
        <v>371</v>
      </c>
      <c r="F17" s="430"/>
      <c r="G17" s="344"/>
      <c r="H17" s="345" t="str">
        <f t="shared" si="0"/>
        <v>OK</v>
      </c>
      <c r="R17" s="56">
        <v>16</v>
      </c>
      <c r="S17" s="56" t="s">
        <v>540</v>
      </c>
    </row>
    <row r="18" spans="1:25" ht="21.6" customHeight="1">
      <c r="A18" s="221"/>
      <c r="B18" s="234" t="s">
        <v>325</v>
      </c>
      <c r="C18" s="649"/>
      <c r="D18" s="649"/>
      <c r="E18" s="235" t="s">
        <v>192</v>
      </c>
      <c r="F18" s="430"/>
      <c r="G18" s="344"/>
      <c r="H18" s="345" t="str">
        <f t="shared" si="0"/>
        <v>OK</v>
      </c>
      <c r="R18" s="56">
        <v>17</v>
      </c>
      <c r="S18" s="56" t="s">
        <v>541</v>
      </c>
    </row>
    <row r="19" spans="1:25" ht="21.6" customHeight="1">
      <c r="A19" s="221"/>
      <c r="B19" s="234" t="s">
        <v>327</v>
      </c>
      <c r="C19" s="650"/>
      <c r="D19" s="650"/>
      <c r="E19" s="235" t="s">
        <v>309</v>
      </c>
      <c r="F19" s="430"/>
      <c r="G19" s="344"/>
      <c r="H19" s="345" t="str">
        <f t="shared" si="0"/>
        <v>OK</v>
      </c>
      <c r="R19" s="56">
        <v>18</v>
      </c>
      <c r="S19" s="56" t="s">
        <v>542</v>
      </c>
    </row>
    <row r="20" spans="1:25" ht="21.6" customHeight="1">
      <c r="A20" s="221"/>
      <c r="B20" s="234" t="s">
        <v>328</v>
      </c>
      <c r="C20" s="651" t="s">
        <v>193</v>
      </c>
      <c r="D20" s="651" t="s">
        <v>194</v>
      </c>
      <c r="E20" s="235" t="s">
        <v>195</v>
      </c>
      <c r="F20" s="430"/>
      <c r="G20" s="344"/>
      <c r="H20" s="345" t="str">
        <f t="shared" si="0"/>
        <v>OK</v>
      </c>
      <c r="R20" s="56">
        <v>19</v>
      </c>
      <c r="S20" s="56" t="s">
        <v>542</v>
      </c>
      <c r="X20" s="214" t="s">
        <v>898</v>
      </c>
      <c r="Y20" s="214" t="s">
        <v>903</v>
      </c>
    </row>
    <row r="21" spans="1:25" ht="21.6" customHeight="1">
      <c r="A21" s="221"/>
      <c r="B21" s="234" t="s">
        <v>330</v>
      </c>
      <c r="C21" s="649"/>
      <c r="D21" s="650"/>
      <c r="E21" s="235" t="s">
        <v>313</v>
      </c>
      <c r="F21" s="430"/>
      <c r="G21" s="344"/>
      <c r="H21" s="345" t="str">
        <f t="shared" si="0"/>
        <v>OK</v>
      </c>
      <c r="R21" s="56">
        <v>20</v>
      </c>
      <c r="S21" s="56" t="s">
        <v>542</v>
      </c>
      <c r="X21" s="214" t="str">
        <f>IF(COUNTIF(H6:H36,"NG")&gt;0,Y20,"")</f>
        <v/>
      </c>
    </row>
    <row r="22" spans="1:25" ht="21.6" customHeight="1">
      <c r="A22" s="221"/>
      <c r="B22" s="234" t="s">
        <v>331</v>
      </c>
      <c r="C22" s="649"/>
      <c r="D22" s="229" t="s">
        <v>315</v>
      </c>
      <c r="E22" s="235" t="s">
        <v>316</v>
      </c>
      <c r="F22" s="430"/>
      <c r="G22" s="344"/>
      <c r="H22" s="345" t="str">
        <f t="shared" si="0"/>
        <v>OK</v>
      </c>
      <c r="R22" s="56">
        <v>21</v>
      </c>
      <c r="S22" s="56" t="s">
        <v>542</v>
      </c>
    </row>
    <row r="23" spans="1:25" ht="21.6" customHeight="1">
      <c r="A23" s="221"/>
      <c r="B23" s="234" t="s">
        <v>372</v>
      </c>
      <c r="C23" s="649"/>
      <c r="D23" s="651" t="s">
        <v>207</v>
      </c>
      <c r="E23" s="235" t="s">
        <v>318</v>
      </c>
      <c r="F23" s="430"/>
      <c r="G23" s="344"/>
      <c r="H23" s="345" t="str">
        <f t="shared" si="0"/>
        <v>OK</v>
      </c>
      <c r="R23" s="56">
        <v>22</v>
      </c>
      <c r="S23" s="56" t="s">
        <v>543</v>
      </c>
    </row>
    <row r="24" spans="1:25" ht="21.6" customHeight="1">
      <c r="A24" s="221"/>
      <c r="B24" s="234" t="s">
        <v>373</v>
      </c>
      <c r="C24" s="649"/>
      <c r="D24" s="649"/>
      <c r="E24" s="235" t="s">
        <v>196</v>
      </c>
      <c r="F24" s="430"/>
      <c r="G24" s="344"/>
      <c r="H24" s="345" t="str">
        <f t="shared" si="0"/>
        <v>OK</v>
      </c>
      <c r="R24" s="56">
        <v>23</v>
      </c>
      <c r="S24" s="56" t="s">
        <v>543</v>
      </c>
    </row>
    <row r="25" spans="1:25" ht="21.6" customHeight="1">
      <c r="A25" s="221"/>
      <c r="B25" s="234" t="s">
        <v>374</v>
      </c>
      <c r="C25" s="649"/>
      <c r="D25" s="649"/>
      <c r="E25" s="235" t="s">
        <v>197</v>
      </c>
      <c r="F25" s="430"/>
      <c r="G25" s="344"/>
      <c r="H25" s="345" t="str">
        <f t="shared" si="0"/>
        <v>OK</v>
      </c>
      <c r="R25" s="56">
        <v>24</v>
      </c>
      <c r="S25" s="56" t="s">
        <v>544</v>
      </c>
    </row>
    <row r="26" spans="1:25" ht="21.6" customHeight="1">
      <c r="A26" s="221"/>
      <c r="B26" s="234" t="s">
        <v>375</v>
      </c>
      <c r="C26" s="649"/>
      <c r="D26" s="650"/>
      <c r="E26" s="235" t="s">
        <v>198</v>
      </c>
      <c r="F26" s="430"/>
      <c r="G26" s="344"/>
      <c r="H26" s="345" t="str">
        <f t="shared" si="0"/>
        <v>OK</v>
      </c>
      <c r="R26" s="56">
        <v>25</v>
      </c>
      <c r="S26" s="56" t="s">
        <v>545</v>
      </c>
    </row>
    <row r="27" spans="1:25" ht="21.6" customHeight="1">
      <c r="A27" s="221"/>
      <c r="B27" s="234" t="s">
        <v>376</v>
      </c>
      <c r="C27" s="649"/>
      <c r="D27" s="651" t="s">
        <v>323</v>
      </c>
      <c r="E27" s="235" t="s">
        <v>324</v>
      </c>
      <c r="F27" s="430"/>
      <c r="G27" s="344"/>
      <c r="H27" s="345" t="str">
        <f t="shared" si="0"/>
        <v>OK</v>
      </c>
      <c r="R27" s="56">
        <v>26</v>
      </c>
      <c r="S27" s="56" t="s">
        <v>201</v>
      </c>
    </row>
    <row r="28" spans="1:25" ht="21.6" customHeight="1">
      <c r="A28" s="221"/>
      <c r="B28" s="234" t="s">
        <v>377</v>
      </c>
      <c r="C28" s="649"/>
      <c r="D28" s="650"/>
      <c r="E28" s="235" t="s">
        <v>326</v>
      </c>
      <c r="F28" s="430"/>
      <c r="G28" s="344"/>
      <c r="H28" s="345" t="str">
        <f t="shared" si="0"/>
        <v>OK</v>
      </c>
      <c r="R28" s="56">
        <v>27</v>
      </c>
      <c r="S28" s="56" t="s">
        <v>201</v>
      </c>
    </row>
    <row r="29" spans="1:25" ht="21.6" customHeight="1">
      <c r="A29" s="221"/>
      <c r="B29" s="234" t="s">
        <v>378</v>
      </c>
      <c r="C29" s="649"/>
      <c r="D29" s="228" t="s">
        <v>199</v>
      </c>
      <c r="E29" s="235" t="s">
        <v>316</v>
      </c>
      <c r="F29" s="430"/>
      <c r="G29" s="344"/>
      <c r="H29" s="345" t="str">
        <f t="shared" si="0"/>
        <v>OK</v>
      </c>
      <c r="R29" s="39">
        <v>99</v>
      </c>
      <c r="S29" s="39" t="s">
        <v>777</v>
      </c>
    </row>
    <row r="30" spans="1:25" ht="21.6" customHeight="1">
      <c r="A30" s="221"/>
      <c r="B30" s="234" t="s">
        <v>379</v>
      </c>
      <c r="C30" s="650"/>
      <c r="D30" s="228" t="s">
        <v>200</v>
      </c>
      <c r="E30" s="235" t="s">
        <v>316</v>
      </c>
      <c r="F30" s="430"/>
      <c r="G30" s="344"/>
      <c r="H30" s="345" t="str">
        <f t="shared" si="0"/>
        <v>OK</v>
      </c>
    </row>
    <row r="31" spans="1:25" ht="21.6" customHeight="1">
      <c r="A31" s="221"/>
      <c r="B31" s="234" t="s">
        <v>380</v>
      </c>
      <c r="C31" s="657" t="s">
        <v>201</v>
      </c>
      <c r="D31" s="658"/>
      <c r="E31" s="236" t="s">
        <v>202</v>
      </c>
      <c r="F31" s="430"/>
      <c r="G31" s="344"/>
      <c r="H31" s="345" t="str">
        <f t="shared" si="0"/>
        <v>OK</v>
      </c>
    </row>
    <row r="32" spans="1:25" ht="21.6" customHeight="1" thickBot="1">
      <c r="A32" s="221"/>
      <c r="B32" s="237" t="s">
        <v>381</v>
      </c>
      <c r="C32" s="659"/>
      <c r="D32" s="660"/>
      <c r="E32" s="238" t="s">
        <v>332</v>
      </c>
      <c r="F32" s="431"/>
      <c r="G32" s="344"/>
      <c r="H32" s="345" t="str">
        <f t="shared" si="0"/>
        <v>OK</v>
      </c>
    </row>
    <row r="33" spans="1:8" ht="21.6" customHeight="1" thickTop="1" thickBot="1">
      <c r="A33" s="221"/>
      <c r="B33" s="240" t="s">
        <v>333</v>
      </c>
      <c r="C33" s="241"/>
      <c r="D33" s="241"/>
      <c r="E33" s="242"/>
      <c r="F33" s="244"/>
      <c r="G33" s="245"/>
      <c r="H33" s="345"/>
    </row>
    <row r="34" spans="1:8" ht="21.6" customHeight="1" thickTop="1">
      <c r="A34" s="221"/>
      <c r="B34" s="246"/>
      <c r="C34" s="560" t="str">
        <f>IF(B34="","",IFERROR(VLOOKUP(B34,$R$29:$S$29,2,FALSE),""))</f>
        <v/>
      </c>
      <c r="D34" s="561"/>
      <c r="E34" s="562"/>
      <c r="F34" s="432"/>
      <c r="G34" s="343"/>
      <c r="H34" s="345" t="str">
        <f t="shared" ref="H34:H36" si="1">IF(AND(F34=$X$7,G34=""),"NG","OK")</f>
        <v>OK</v>
      </c>
    </row>
    <row r="35" spans="1:8" ht="21.6" customHeight="1">
      <c r="A35" s="221"/>
      <c r="B35" s="247"/>
      <c r="C35" s="563"/>
      <c r="D35" s="564"/>
      <c r="E35" s="565"/>
      <c r="F35" s="432"/>
      <c r="G35" s="344"/>
      <c r="H35" s="345" t="str">
        <f t="shared" si="1"/>
        <v>OK</v>
      </c>
    </row>
    <row r="36" spans="1:8" ht="21.6" customHeight="1" thickBot="1">
      <c r="A36" s="221"/>
      <c r="B36" s="248"/>
      <c r="C36" s="563"/>
      <c r="D36" s="564"/>
      <c r="E36" s="565"/>
      <c r="F36" s="432"/>
      <c r="G36" s="344"/>
      <c r="H36" s="345" t="str">
        <f t="shared" si="1"/>
        <v>OK</v>
      </c>
    </row>
    <row r="37" spans="1:8" ht="21.6" customHeight="1" thickTop="1" thickBot="1">
      <c r="A37" s="221"/>
      <c r="B37" s="257" t="s">
        <v>334</v>
      </c>
      <c r="C37" s="258"/>
      <c r="D37" s="258"/>
      <c r="E37" s="259"/>
      <c r="F37" s="257"/>
      <c r="G37" s="259"/>
      <c r="H37" s="345"/>
    </row>
    <row r="38" spans="1:8" ht="21.6" customHeight="1" thickTop="1" thickBot="1">
      <c r="A38" s="221"/>
      <c r="B38" s="264" t="s">
        <v>164</v>
      </c>
      <c r="C38" s="652" t="s">
        <v>184</v>
      </c>
      <c r="D38" s="653"/>
      <c r="E38" s="265" t="s">
        <v>335</v>
      </c>
      <c r="F38" s="266" t="s">
        <v>203</v>
      </c>
      <c r="G38" s="267" t="s">
        <v>204</v>
      </c>
      <c r="H38" s="345"/>
    </row>
    <row r="39" spans="1:8" ht="26.4" customHeight="1" thickTop="1">
      <c r="A39" s="221"/>
      <c r="B39" s="260"/>
      <c r="C39" s="533" t="str">
        <f t="shared" ref="C39" si="2">IF(B39="","",IFERROR(VLOOKUP(B39,$R$2:$S$29,2,FALSE),""))</f>
        <v/>
      </c>
      <c r="D39" s="534"/>
      <c r="E39" s="261"/>
      <c r="F39" s="262"/>
      <c r="G39" s="263"/>
      <c r="H39" s="345">
        <v>1</v>
      </c>
    </row>
    <row r="40" spans="1:8" ht="26.4" customHeight="1">
      <c r="A40" s="221"/>
      <c r="B40" s="249"/>
      <c r="C40" s="533" t="str">
        <f t="shared" ref="C40:C41" si="3">IF(B40="","",IFERROR(VLOOKUP(B40,$R$2:$S$29,2,FALSE),""))</f>
        <v/>
      </c>
      <c r="D40" s="534"/>
      <c r="E40" s="250"/>
      <c r="F40" s="251"/>
      <c r="G40" s="252"/>
      <c r="H40" s="345">
        <v>2</v>
      </c>
    </row>
    <row r="41" spans="1:8" ht="26.4" customHeight="1">
      <c r="A41" s="221"/>
      <c r="B41" s="249"/>
      <c r="C41" s="533" t="str">
        <f t="shared" si="3"/>
        <v/>
      </c>
      <c r="D41" s="534"/>
      <c r="E41" s="250"/>
      <c r="F41" s="251"/>
      <c r="G41" s="252"/>
      <c r="H41" s="345">
        <v>3</v>
      </c>
    </row>
    <row r="42" spans="1:8" ht="26.4" customHeight="1">
      <c r="A42" s="221"/>
      <c r="B42" s="249"/>
      <c r="C42" s="533" t="str">
        <f>IF(B42="","",IFERROR(VLOOKUP(B42,$R$2:$S$31,2,FALSE),""))</f>
        <v/>
      </c>
      <c r="D42" s="534"/>
      <c r="E42" s="250"/>
      <c r="F42" s="251"/>
      <c r="G42" s="252"/>
      <c r="H42" s="345">
        <v>4</v>
      </c>
    </row>
    <row r="43" spans="1:8" ht="26.4" customHeight="1">
      <c r="A43" s="221"/>
      <c r="B43" s="249"/>
      <c r="C43" s="533" t="str">
        <f>IF(B43="","",IFERROR(VLOOKUP(B43,$R$2:$S$31,2,FALSE),""))</f>
        <v/>
      </c>
      <c r="D43" s="534"/>
      <c r="E43" s="250"/>
      <c r="F43" s="251"/>
      <c r="G43" s="252"/>
      <c r="H43" s="345">
        <v>5</v>
      </c>
    </row>
    <row r="44" spans="1:8" ht="26.4" customHeight="1">
      <c r="A44" s="221"/>
      <c r="B44" s="260"/>
      <c r="C44" s="533" t="str">
        <f>IF(B44="","",IFERROR(VLOOKUP(B44,$R$2:$S$29,2,FALSE),""))</f>
        <v/>
      </c>
      <c r="D44" s="534"/>
      <c r="E44" s="261"/>
      <c r="F44" s="262"/>
      <c r="G44" s="263"/>
      <c r="H44" s="345">
        <v>6</v>
      </c>
    </row>
    <row r="45" spans="1:8" ht="26.4" customHeight="1">
      <c r="A45" s="221"/>
      <c r="B45" s="249"/>
      <c r="C45" s="533" t="str">
        <f t="shared" ref="C45:C46" si="4">IF(B45="","",IFERROR(VLOOKUP(B45,$R$2:$S$29,2,FALSE),""))</f>
        <v/>
      </c>
      <c r="D45" s="534"/>
      <c r="E45" s="250"/>
      <c r="F45" s="251"/>
      <c r="G45" s="252"/>
      <c r="H45" s="345">
        <v>7</v>
      </c>
    </row>
    <row r="46" spans="1:8" ht="26.4" customHeight="1">
      <c r="A46" s="221"/>
      <c r="B46" s="249"/>
      <c r="C46" s="533" t="str">
        <f t="shared" si="4"/>
        <v/>
      </c>
      <c r="D46" s="534"/>
      <c r="E46" s="250"/>
      <c r="F46" s="251"/>
      <c r="G46" s="252"/>
      <c r="H46" s="345">
        <v>8</v>
      </c>
    </row>
    <row r="47" spans="1:8" ht="26.4" customHeight="1">
      <c r="A47" s="221"/>
      <c r="B47" s="249"/>
      <c r="C47" s="533" t="str">
        <f>IF(B47="","",IFERROR(VLOOKUP(B47,$R$2:$S$31,2,FALSE),""))</f>
        <v/>
      </c>
      <c r="D47" s="534"/>
      <c r="E47" s="250"/>
      <c r="F47" s="251"/>
      <c r="G47" s="252"/>
      <c r="H47" s="345">
        <v>9</v>
      </c>
    </row>
    <row r="48" spans="1:8" ht="26.4" customHeight="1">
      <c r="A48" s="221"/>
      <c r="B48" s="249"/>
      <c r="C48" s="533" t="str">
        <f>IF(B48="","",IFERROR(VLOOKUP(B48,$R$2:$S$31,2,FALSE),""))</f>
        <v/>
      </c>
      <c r="D48" s="534"/>
      <c r="E48" s="250"/>
      <c r="F48" s="251"/>
      <c r="G48" s="252"/>
      <c r="H48" s="345">
        <v>10</v>
      </c>
    </row>
    <row r="49" spans="1:8" ht="26.4" customHeight="1">
      <c r="A49" s="221"/>
      <c r="B49" s="260"/>
      <c r="C49" s="533" t="str">
        <f>IF(B49="","",IFERROR(VLOOKUP(B49,$R$2:$S$29,2,FALSE),""))</f>
        <v/>
      </c>
      <c r="D49" s="534"/>
      <c r="E49" s="250"/>
      <c r="F49" s="262"/>
      <c r="G49" s="263"/>
      <c r="H49" s="345">
        <v>11</v>
      </c>
    </row>
    <row r="50" spans="1:8" ht="26.4" customHeight="1">
      <c r="A50" s="221"/>
      <c r="B50" s="249"/>
      <c r="C50" s="533" t="str">
        <f t="shared" ref="C50:C51" si="5">IF(B50="","",IFERROR(VLOOKUP(B50,$R$2:$S$29,2,FALSE),""))</f>
        <v/>
      </c>
      <c r="D50" s="534"/>
      <c r="E50" s="250"/>
      <c r="F50" s="262"/>
      <c r="G50" s="252"/>
      <c r="H50" s="345">
        <v>12</v>
      </c>
    </row>
    <row r="51" spans="1:8" ht="26.4" customHeight="1">
      <c r="A51" s="221"/>
      <c r="B51" s="249"/>
      <c r="C51" s="533" t="str">
        <f t="shared" si="5"/>
        <v/>
      </c>
      <c r="D51" s="534"/>
      <c r="E51" s="250"/>
      <c r="F51" s="251"/>
      <c r="G51" s="263"/>
      <c r="H51" s="345">
        <v>13</v>
      </c>
    </row>
    <row r="52" spans="1:8" ht="26.4" customHeight="1">
      <c r="A52" s="221"/>
      <c r="B52" s="249"/>
      <c r="C52" s="533" t="str">
        <f>IF(B52="","",IFERROR(VLOOKUP(B52,$R$2:$S$31,2,FALSE),""))</f>
        <v/>
      </c>
      <c r="D52" s="534"/>
      <c r="E52" s="250"/>
      <c r="F52" s="262"/>
      <c r="G52" s="252"/>
      <c r="H52" s="345">
        <v>14</v>
      </c>
    </row>
    <row r="53" spans="1:8" ht="26.4" customHeight="1" thickBot="1">
      <c r="A53" s="221"/>
      <c r="B53" s="253"/>
      <c r="C53" s="535" t="str">
        <f>IF(B53="","",IFERROR(VLOOKUP(B53,$R$2:$S$31,2,FALSE),""))</f>
        <v/>
      </c>
      <c r="D53" s="536"/>
      <c r="E53" s="254"/>
      <c r="F53" s="255"/>
      <c r="G53" s="256"/>
      <c r="H53" s="345">
        <v>15</v>
      </c>
    </row>
    <row r="54" spans="1:8" ht="13.8" thickTop="1"/>
  </sheetData>
  <sheetProtection sheet="1" objects="1" selectLockedCells="1"/>
  <mergeCells count="33">
    <mergeCell ref="B3:B5"/>
    <mergeCell ref="C3:D5"/>
    <mergeCell ref="E3:E5"/>
    <mergeCell ref="C38:D38"/>
    <mergeCell ref="F3:F5"/>
    <mergeCell ref="C20:C30"/>
    <mergeCell ref="D20:D21"/>
    <mergeCell ref="D23:D26"/>
    <mergeCell ref="D27:D28"/>
    <mergeCell ref="C31:D32"/>
    <mergeCell ref="C34:E34"/>
    <mergeCell ref="C35:E35"/>
    <mergeCell ref="C36:E36"/>
    <mergeCell ref="G3:G5"/>
    <mergeCell ref="C6:C19"/>
    <mergeCell ref="D7:D10"/>
    <mergeCell ref="D11:D12"/>
    <mergeCell ref="D15:D19"/>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s>
  <phoneticPr fontId="5"/>
  <conditionalFormatting sqref="G6:G32">
    <cfRule type="expression" dxfId="10" priority="3">
      <formula>H6="NG"</formula>
    </cfRule>
  </conditionalFormatting>
  <conditionalFormatting sqref="G34:G36">
    <cfRule type="expression" dxfId="9" priority="1">
      <formula>H34="NG"</formula>
    </cfRule>
  </conditionalFormatting>
  <dataValidations count="3">
    <dataValidation type="list" allowBlank="1" showInputMessage="1" sqref="G34:G36 G6:G32" xr:uid="{5493AC97-3A0E-4C60-8BB8-B2BDDCF28724}">
      <formula1>$Y$4:$Y$5</formula1>
    </dataValidation>
    <dataValidation type="list" allowBlank="1" showInputMessage="1" showErrorMessage="1" sqref="F6:F32" xr:uid="{03B8D03D-F56C-4C83-AFC6-19ACCE01D6A3}">
      <formula1>$X$4:$X$7</formula1>
    </dataValidation>
    <dataValidation type="list" allowBlank="1" showInputMessage="1" showErrorMessage="1" sqref="F34:F36" xr:uid="{B11065F6-B5FF-4F07-A8DF-CBD5DA262A63}">
      <formula1>$X$4:$X$8</formula1>
    </dataValidation>
  </dataValidations>
  <pageMargins left="0.7" right="0.7" top="0.75" bottom="0.75" header="0.3" footer="0.3"/>
  <pageSetup paperSize="9" scale="5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rgb="FF00B050"/>
  </sheetPr>
  <dimension ref="B1:V93"/>
  <sheetViews>
    <sheetView showGridLines="0" showZeros="0" view="pageBreakPreview" zoomScale="85" zoomScaleNormal="85" zoomScaleSheetLayoutView="85" workbookViewId="0">
      <selection activeCell="C56" sqref="C56"/>
    </sheetView>
  </sheetViews>
  <sheetFormatPr defaultColWidth="9" defaultRowHeight="9.6"/>
  <cols>
    <col min="1" max="1" width="2.88671875" style="56" customWidth="1"/>
    <col min="2" max="2" width="2.21875" style="56" customWidth="1"/>
    <col min="3" max="3" width="4.109375" style="56" customWidth="1"/>
    <col min="4" max="4" width="10" style="56" customWidth="1"/>
    <col min="5" max="5" width="15.6640625" style="56" customWidth="1"/>
    <col min="6" max="6" width="32" style="56" customWidth="1"/>
    <col min="7" max="7" width="9" style="56" hidden="1" customWidth="1"/>
    <col min="8" max="11" width="6.6640625" style="56" customWidth="1"/>
    <col min="12" max="12" width="2.88671875" style="39" customWidth="1"/>
    <col min="13" max="13" width="2.6640625" style="56" customWidth="1"/>
    <col min="14" max="14" width="4" style="56" hidden="1" customWidth="1"/>
    <col min="15" max="15" width="5" style="56" hidden="1" customWidth="1"/>
    <col min="16" max="16" width="9" style="56" hidden="1" customWidth="1"/>
    <col min="17" max="17" width="5.33203125" style="39" hidden="1" customWidth="1"/>
    <col min="18" max="21" width="11.44140625" style="39" hidden="1" customWidth="1"/>
    <col min="22" max="22" width="9" style="56" hidden="1" customWidth="1"/>
    <col min="23" max="16384" width="9" style="56"/>
  </cols>
  <sheetData>
    <row r="1" spans="3:21">
      <c r="C1" s="55" t="s">
        <v>596</v>
      </c>
    </row>
    <row r="2" spans="3:21" ht="13.2">
      <c r="C2" s="691" t="s">
        <v>293</v>
      </c>
      <c r="D2" s="692"/>
      <c r="E2" s="692"/>
      <c r="F2" s="692"/>
      <c r="G2" s="692"/>
      <c r="H2" s="692"/>
      <c r="I2" s="692"/>
      <c r="J2" s="692"/>
      <c r="K2" s="692"/>
    </row>
    <row r="3" spans="3:21" ht="13.5" customHeight="1">
      <c r="C3" s="693" t="s">
        <v>185</v>
      </c>
      <c r="D3" s="693"/>
      <c r="E3" s="693"/>
      <c r="F3" s="693"/>
      <c r="G3" s="693"/>
      <c r="H3" s="693"/>
      <c r="I3" s="693"/>
      <c r="J3" s="693"/>
      <c r="K3" s="693"/>
      <c r="N3" s="39" t="s">
        <v>635</v>
      </c>
      <c r="O3" s="39" t="s">
        <v>638</v>
      </c>
    </row>
    <row r="4" spans="3:21" ht="12">
      <c r="C4" s="57"/>
      <c r="N4" s="39" t="s">
        <v>637</v>
      </c>
      <c r="O4" s="39" t="s">
        <v>639</v>
      </c>
    </row>
    <row r="5" spans="3:21" ht="13.5" customHeight="1">
      <c r="C5" s="694" t="s">
        <v>295</v>
      </c>
      <c r="D5" s="695"/>
      <c r="E5" s="58"/>
      <c r="F5" s="700" t="s">
        <v>296</v>
      </c>
      <c r="G5" s="701"/>
      <c r="H5" s="701"/>
      <c r="I5" s="702"/>
      <c r="J5" s="632" t="s">
        <v>188</v>
      </c>
      <c r="K5" s="643"/>
    </row>
    <row r="6" spans="3:21" ht="13.5" customHeight="1">
      <c r="C6" s="696"/>
      <c r="D6" s="697"/>
      <c r="E6" s="59" t="s">
        <v>297</v>
      </c>
      <c r="F6" s="703">
        <f>'検査結果表（防火扉入力用）'!E10</f>
        <v>0</v>
      </c>
      <c r="G6" s="704"/>
      <c r="H6" s="704"/>
      <c r="I6" s="705"/>
      <c r="J6" s="706">
        <f>'検査結果表（防火扉入力用）'!G10</f>
        <v>0</v>
      </c>
      <c r="K6" s="707"/>
    </row>
    <row r="7" spans="3:21" ht="13.5" customHeight="1">
      <c r="C7" s="696"/>
      <c r="D7" s="697"/>
      <c r="E7" s="708" t="s">
        <v>189</v>
      </c>
      <c r="F7" s="710">
        <f>'検査結果表（防火扉入力用）'!E11</f>
        <v>0</v>
      </c>
      <c r="G7" s="711"/>
      <c r="H7" s="711"/>
      <c r="I7" s="712"/>
      <c r="J7" s="706">
        <f>'検査結果表（防火扉入力用）'!G11</f>
        <v>0</v>
      </c>
      <c r="K7" s="707"/>
    </row>
    <row r="8" spans="3:21" ht="13.5" customHeight="1">
      <c r="C8" s="698"/>
      <c r="D8" s="699"/>
      <c r="E8" s="709"/>
      <c r="F8" s="710">
        <f>'検査結果表（防火扉入力用）'!E12</f>
        <v>0</v>
      </c>
      <c r="G8" s="711"/>
      <c r="H8" s="711"/>
      <c r="I8" s="712"/>
      <c r="J8" s="706">
        <f>'検査結果表（防火扉入力用）'!G12</f>
        <v>0</v>
      </c>
      <c r="K8" s="707"/>
    </row>
    <row r="10" spans="3:21" ht="11.25" customHeight="1">
      <c r="C10" s="617" t="s">
        <v>164</v>
      </c>
      <c r="D10" s="713" t="s">
        <v>298</v>
      </c>
      <c r="E10" s="714"/>
      <c r="F10" s="617" t="s">
        <v>187</v>
      </c>
      <c r="G10" s="686" t="s">
        <v>299</v>
      </c>
      <c r="H10" s="688" t="s">
        <v>186</v>
      </c>
      <c r="I10" s="689"/>
      <c r="J10" s="676"/>
      <c r="K10" s="617" t="s">
        <v>300</v>
      </c>
    </row>
    <row r="11" spans="3:21" ht="11.25" customHeight="1">
      <c r="C11" s="618"/>
      <c r="D11" s="715"/>
      <c r="E11" s="693"/>
      <c r="F11" s="618"/>
      <c r="G11" s="687"/>
      <c r="H11" s="618" t="s">
        <v>301</v>
      </c>
      <c r="I11" s="114" t="s">
        <v>165</v>
      </c>
      <c r="J11" s="115"/>
      <c r="K11" s="618"/>
    </row>
    <row r="12" spans="3:21" ht="21" customHeight="1">
      <c r="C12" s="690"/>
      <c r="D12" s="716"/>
      <c r="E12" s="717"/>
      <c r="F12" s="619"/>
      <c r="G12" s="61"/>
      <c r="H12" s="690"/>
      <c r="I12" s="116"/>
      <c r="J12" s="117" t="s">
        <v>302</v>
      </c>
      <c r="K12" s="619"/>
      <c r="R12" s="205" t="s">
        <v>781</v>
      </c>
      <c r="S12" s="205" t="s">
        <v>782</v>
      </c>
      <c r="T12" s="205" t="s">
        <v>783</v>
      </c>
      <c r="U12" s="205" t="s">
        <v>784</v>
      </c>
    </row>
    <row r="13" spans="3:21" ht="24.6" customHeight="1">
      <c r="C13" s="62" t="s">
        <v>303</v>
      </c>
      <c r="D13" s="682" t="s">
        <v>433</v>
      </c>
      <c r="E13" s="63" t="s">
        <v>190</v>
      </c>
      <c r="F13" s="63" t="s">
        <v>775</v>
      </c>
      <c r="G13" s="64"/>
      <c r="H13" s="407" t="str">
        <f>IF(R13="1","○",IF(S13="1","",IF(T13="1","",IF(U13="1","―",""))))</f>
        <v/>
      </c>
      <c r="I13" s="407" t="str">
        <f>IF(R13="1","",IF(S13="1","○",IF(T13="1","○",IF(U13="1","―",""))))</f>
        <v/>
      </c>
      <c r="J13" s="406" t="str">
        <f>IF(R13="1","",IF(S13="1","",IF(T13="1","○",IF(U13="1","―",""))))</f>
        <v/>
      </c>
      <c r="K13" s="408">
        <f>'検査結果表（防火ｼｬｯﾀｰ入力用）'!G6</f>
        <v>0</v>
      </c>
      <c r="Q13" s="39" t="s">
        <v>785</v>
      </c>
      <c r="R13" s="207" t="str">
        <f>IF('検査結果表（防火ｼｬｯﾀｰ入力用）'!F6="指摘なし","1","")</f>
        <v/>
      </c>
      <c r="S13" s="207" t="str">
        <f>IF('検査結果表（防火ｼｬｯﾀｰ入力用）'!F6="要是正","1","")</f>
        <v/>
      </c>
      <c r="T13" s="207" t="str">
        <f>IF('検査結果表（防火ｼｬｯﾀｰ入力用）'!F6="既存不適格","1","")</f>
        <v/>
      </c>
      <c r="U13" s="207" t="str">
        <f>IF('検査結果表（防火ｼｬｯﾀｰ入力用）'!F6="検査対象外（※G列に「―」を入力して下さい）","1","")</f>
        <v/>
      </c>
    </row>
    <row r="14" spans="3:21" ht="24.6" customHeight="1">
      <c r="C14" s="380" t="s">
        <v>830</v>
      </c>
      <c r="D14" s="682"/>
      <c r="E14" s="684" t="s">
        <v>209</v>
      </c>
      <c r="F14" s="186" t="s">
        <v>360</v>
      </c>
      <c r="G14" s="59"/>
      <c r="H14" s="407" t="str">
        <f>IF(R14="1","○",IF(S14="1","",IF(T14="1","",IF(U14="1","―",""))))</f>
        <v/>
      </c>
      <c r="I14" s="407" t="str">
        <f>IF(R14="1","",IF(S14="1","○",IF(T14="1","○",IF(U14="1","―",""))))</f>
        <v/>
      </c>
      <c r="J14" s="406" t="str">
        <f>IF(R14="1","",IF(S14="1","",IF(T14="1","○",IF(U14="1","―",""))))</f>
        <v/>
      </c>
      <c r="K14" s="408">
        <f>'検査結果表（防火ｼｬｯﾀｰ入力用）'!G7</f>
        <v>0</v>
      </c>
      <c r="Q14" s="39" t="s">
        <v>305</v>
      </c>
      <c r="R14" s="207" t="str">
        <f>IF('検査結果表（防火ｼｬｯﾀｰ入力用）'!F7="指摘なし","1","")</f>
        <v/>
      </c>
      <c r="S14" s="207" t="str">
        <f>IF('検査結果表（防火ｼｬｯﾀｰ入力用）'!F7="要是正","1","")</f>
        <v/>
      </c>
      <c r="T14" s="207" t="str">
        <f>IF('検査結果表（防火ｼｬｯﾀｰ入力用）'!F7="既存不適格","1","")</f>
        <v/>
      </c>
      <c r="U14" s="207" t="str">
        <f>IF('検査結果表（防火ｼｬｯﾀｰ入力用）'!F7="検査対象外（※G列に「―」を入力して下さい）","1","")</f>
        <v/>
      </c>
    </row>
    <row r="15" spans="3:21" ht="13.5" customHeight="1">
      <c r="C15" s="62" t="s">
        <v>361</v>
      </c>
      <c r="D15" s="682"/>
      <c r="E15" s="682"/>
      <c r="F15" s="186" t="s">
        <v>362</v>
      </c>
      <c r="G15" s="59"/>
      <c r="H15" s="407" t="str">
        <f t="shared" ref="H15:H39" si="0">IF(R15="1","○",IF(S15="1","",IF(T15="1","",IF(U15="1","―",""))))</f>
        <v/>
      </c>
      <c r="I15" s="407" t="str">
        <f t="shared" ref="I15:I39" si="1">IF(R15="1","",IF(S15="1","○",IF(T15="1","○",IF(U15="1","―",""))))</f>
        <v/>
      </c>
      <c r="J15" s="406" t="str">
        <f t="shared" ref="J15:J39" si="2">IF(R15="1","",IF(S15="1","",IF(T15="1","○",IF(U15="1","―",""))))</f>
        <v/>
      </c>
      <c r="K15" s="408">
        <f>'検査結果表（防火ｼｬｯﾀｰ入力用）'!G8</f>
        <v>0</v>
      </c>
      <c r="Q15" s="39" t="s">
        <v>306</v>
      </c>
      <c r="R15" s="207" t="str">
        <f>IF('検査結果表（防火ｼｬｯﾀｰ入力用）'!F8="指摘なし","1","")</f>
        <v/>
      </c>
      <c r="S15" s="207" t="str">
        <f>IF('検査結果表（防火ｼｬｯﾀｰ入力用）'!F8="要是正","1","")</f>
        <v/>
      </c>
      <c r="T15" s="207" t="str">
        <f>IF('検査結果表（防火ｼｬｯﾀｰ入力用）'!F8="既存不適格","1","")</f>
        <v/>
      </c>
      <c r="U15" s="207" t="str">
        <f>IF('検査結果表（防火ｼｬｯﾀｰ入力用）'!F8="検査対象外（※G列に「―」を入力して下さい）","1","")</f>
        <v/>
      </c>
    </row>
    <row r="16" spans="3:21" ht="30" customHeight="1">
      <c r="C16" s="380" t="s">
        <v>809</v>
      </c>
      <c r="D16" s="682"/>
      <c r="E16" s="682"/>
      <c r="F16" s="186" t="s">
        <v>363</v>
      </c>
      <c r="G16" s="59"/>
      <c r="H16" s="407" t="str">
        <f t="shared" si="0"/>
        <v/>
      </c>
      <c r="I16" s="407" t="str">
        <f t="shared" si="1"/>
        <v/>
      </c>
      <c r="J16" s="406" t="str">
        <f t="shared" si="2"/>
        <v/>
      </c>
      <c r="K16" s="408">
        <f>'検査結果表（防火ｼｬｯﾀｰ入力用）'!G9</f>
        <v>0</v>
      </c>
      <c r="Q16" s="39" t="s">
        <v>308</v>
      </c>
      <c r="R16" s="207" t="str">
        <f>IF('検査結果表（防火ｼｬｯﾀｰ入力用）'!F9="指摘なし","1","")</f>
        <v/>
      </c>
      <c r="S16" s="207" t="str">
        <f>IF('検査結果表（防火ｼｬｯﾀｰ入力用）'!F9="要是正","1","")</f>
        <v/>
      </c>
      <c r="T16" s="207" t="str">
        <f>IF('検査結果表（防火ｼｬｯﾀｰ入力用）'!F9="既存不適格","1","")</f>
        <v/>
      </c>
      <c r="U16" s="207" t="str">
        <f>IF('検査結果表（防火ｼｬｯﾀｰ入力用）'!F9="検査対象外（※G列に「―」を入力して下さい）","1","")</f>
        <v/>
      </c>
    </row>
    <row r="17" spans="3:21" ht="24.6" customHeight="1">
      <c r="C17" s="380" t="s">
        <v>310</v>
      </c>
      <c r="D17" s="682"/>
      <c r="E17" s="682"/>
      <c r="F17" s="65" t="s">
        <v>653</v>
      </c>
      <c r="G17" s="59"/>
      <c r="H17" s="407" t="str">
        <f t="shared" si="0"/>
        <v/>
      </c>
      <c r="I17" s="407" t="str">
        <f t="shared" si="1"/>
        <v/>
      </c>
      <c r="J17" s="406" t="str">
        <f t="shared" si="2"/>
        <v/>
      </c>
      <c r="K17" s="408">
        <f>'検査結果表（防火ｼｬｯﾀｰ入力用）'!G10</f>
        <v>0</v>
      </c>
      <c r="Q17" s="39" t="s">
        <v>310</v>
      </c>
      <c r="R17" s="207" t="str">
        <f>IF('検査結果表（防火ｼｬｯﾀｰ入力用）'!F10="指摘なし","1","")</f>
        <v/>
      </c>
      <c r="S17" s="207" t="str">
        <f>IF('検査結果表（防火ｼｬｯﾀｰ入力用）'!F10="要是正","1","")</f>
        <v/>
      </c>
      <c r="T17" s="207" t="str">
        <f>IF('検査結果表（防火ｼｬｯﾀｰ入力用）'!F10="既存不適格","1","")</f>
        <v/>
      </c>
      <c r="U17" s="207" t="str">
        <f>IF('検査結果表（防火ｼｬｯﾀｰ入力用）'!F10="検査対象外（※G列に「―」を入力して下さい）","1","")</f>
        <v/>
      </c>
    </row>
    <row r="18" spans="3:21" ht="13.5" customHeight="1">
      <c r="C18" s="380" t="s">
        <v>832</v>
      </c>
      <c r="D18" s="682"/>
      <c r="E18" s="684" t="s">
        <v>364</v>
      </c>
      <c r="F18" s="65" t="s">
        <v>365</v>
      </c>
      <c r="G18" s="59"/>
      <c r="H18" s="407" t="str">
        <f t="shared" si="0"/>
        <v/>
      </c>
      <c r="I18" s="407" t="str">
        <f t="shared" si="1"/>
        <v/>
      </c>
      <c r="J18" s="406" t="str">
        <f t="shared" si="2"/>
        <v/>
      </c>
      <c r="K18" s="408">
        <f>'検査結果表（防火ｼｬｯﾀｰ入力用）'!G11</f>
        <v>0</v>
      </c>
      <c r="Q18" s="39" t="s">
        <v>312</v>
      </c>
      <c r="R18" s="207" t="str">
        <f>IF('検査結果表（防火ｼｬｯﾀｰ入力用）'!F11="指摘なし","1","")</f>
        <v/>
      </c>
      <c r="S18" s="207" t="str">
        <f>IF('検査結果表（防火ｼｬｯﾀｰ入力用）'!F11="要是正","1","")</f>
        <v/>
      </c>
      <c r="T18" s="207" t="str">
        <f>IF('検査結果表（防火ｼｬｯﾀｰ入力用）'!F11="既存不適格","1","")</f>
        <v/>
      </c>
      <c r="U18" s="207" t="str">
        <f>IF('検査結果表（防火ｼｬｯﾀｰ入力用）'!F11="検査対象外（※G列に「―」を入力して下さい）","1","")</f>
        <v/>
      </c>
    </row>
    <row r="19" spans="3:21" ht="13.5" customHeight="1">
      <c r="C19" s="380" t="s">
        <v>833</v>
      </c>
      <c r="D19" s="682"/>
      <c r="E19" s="683"/>
      <c r="F19" s="65" t="s">
        <v>366</v>
      </c>
      <c r="G19" s="59"/>
      <c r="H19" s="407" t="str">
        <f t="shared" si="0"/>
        <v/>
      </c>
      <c r="I19" s="407" t="str">
        <f t="shared" si="1"/>
        <v/>
      </c>
      <c r="J19" s="406" t="str">
        <f t="shared" si="2"/>
        <v/>
      </c>
      <c r="K19" s="408">
        <f>'検査結果表（防火ｼｬｯﾀｰ入力用）'!G12</f>
        <v>0</v>
      </c>
      <c r="Q19" s="39" t="s">
        <v>314</v>
      </c>
      <c r="R19" s="207" t="str">
        <f>IF('検査結果表（防火ｼｬｯﾀｰ入力用）'!F12="指摘なし","1","")</f>
        <v/>
      </c>
      <c r="S19" s="207" t="str">
        <f>IF('検査結果表（防火ｼｬｯﾀｰ入力用）'!F12="要是正","1","")</f>
        <v/>
      </c>
      <c r="T19" s="207" t="str">
        <f>IF('検査結果表（防火ｼｬｯﾀｰ入力用）'!F12="既存不適格","1","")</f>
        <v/>
      </c>
      <c r="U19" s="207" t="str">
        <f>IF('検査結果表（防火ｼｬｯﾀｰ入力用）'!F12="検査対象外（※G列に「―」を入力して下さい）","1","")</f>
        <v/>
      </c>
    </row>
    <row r="20" spans="3:21" ht="13.5" customHeight="1">
      <c r="C20" s="380" t="s">
        <v>834</v>
      </c>
      <c r="D20" s="682"/>
      <c r="E20" s="65" t="s">
        <v>191</v>
      </c>
      <c r="F20" s="65" t="s">
        <v>367</v>
      </c>
      <c r="G20" s="59"/>
      <c r="H20" s="407" t="str">
        <f t="shared" si="0"/>
        <v/>
      </c>
      <c r="I20" s="407" t="str">
        <f t="shared" si="1"/>
        <v/>
      </c>
      <c r="J20" s="406" t="str">
        <f t="shared" si="2"/>
        <v/>
      </c>
      <c r="K20" s="408">
        <f>'検査結果表（防火ｼｬｯﾀｰ入力用）'!G13</f>
        <v>0</v>
      </c>
      <c r="Q20" s="39" t="s">
        <v>317</v>
      </c>
      <c r="R20" s="207" t="str">
        <f>IF('検査結果表（防火ｼｬｯﾀｰ入力用）'!F13="指摘なし","1","")</f>
        <v/>
      </c>
      <c r="S20" s="207" t="str">
        <f>IF('検査結果表（防火ｼｬｯﾀｰ入力用）'!F13="要是正","1","")</f>
        <v/>
      </c>
      <c r="T20" s="207" t="str">
        <f>IF('検査結果表（防火ｼｬｯﾀｰ入力用）'!F13="既存不適格","1","")</f>
        <v/>
      </c>
      <c r="U20" s="207" t="str">
        <f>IF('検査結果表（防火ｼｬｯﾀｰ入力用）'!F13="検査対象外（※G列に「―」を入力して下さい）","1","")</f>
        <v/>
      </c>
    </row>
    <row r="21" spans="3:21" ht="24.6" customHeight="1">
      <c r="C21" s="380" t="s">
        <v>319</v>
      </c>
      <c r="D21" s="682"/>
      <c r="E21" s="65" t="s">
        <v>368</v>
      </c>
      <c r="F21" s="65" t="s">
        <v>432</v>
      </c>
      <c r="G21" s="59"/>
      <c r="H21" s="407" t="str">
        <f t="shared" si="0"/>
        <v/>
      </c>
      <c r="I21" s="407" t="str">
        <f t="shared" si="1"/>
        <v/>
      </c>
      <c r="J21" s="406" t="str">
        <f t="shared" si="2"/>
        <v/>
      </c>
      <c r="K21" s="408">
        <f>'検査結果表（防火ｼｬｯﾀｰ入力用）'!G14</f>
        <v>0</v>
      </c>
      <c r="Q21" s="39" t="s">
        <v>319</v>
      </c>
      <c r="R21" s="207" t="str">
        <f>IF('検査結果表（防火ｼｬｯﾀｰ入力用）'!F14="指摘なし","1","")</f>
        <v/>
      </c>
      <c r="S21" s="207" t="str">
        <f>IF('検査結果表（防火ｼｬｯﾀｰ入力用）'!F14="要是正","1","")</f>
        <v/>
      </c>
      <c r="T21" s="207" t="str">
        <f>IF('検査結果表（防火ｼｬｯﾀｰ入力用）'!F14="既存不適格","1","")</f>
        <v/>
      </c>
      <c r="U21" s="207" t="str">
        <f>IF('検査結果表（防火ｼｬｯﾀｰ入力用）'!F14="検査対象外（※G列に「―」を入力して下さい）","1","")</f>
        <v/>
      </c>
    </row>
    <row r="22" spans="3:21" ht="13.5" customHeight="1">
      <c r="C22" s="62" t="s">
        <v>836</v>
      </c>
      <c r="D22" s="682"/>
      <c r="E22" s="684" t="s">
        <v>798</v>
      </c>
      <c r="F22" s="65" t="s">
        <v>369</v>
      </c>
      <c r="G22" s="59"/>
      <c r="H22" s="407" t="str">
        <f t="shared" si="0"/>
        <v/>
      </c>
      <c r="I22" s="407" t="str">
        <f t="shared" si="1"/>
        <v/>
      </c>
      <c r="J22" s="406" t="str">
        <f t="shared" si="2"/>
        <v/>
      </c>
      <c r="K22" s="408">
        <f>'検査結果表（防火ｼｬｯﾀｰ入力用）'!G15</f>
        <v>0</v>
      </c>
      <c r="Q22" s="39" t="s">
        <v>320</v>
      </c>
      <c r="R22" s="207" t="str">
        <f>IF('検査結果表（防火ｼｬｯﾀｰ入力用）'!F15="指摘なし","1","")</f>
        <v/>
      </c>
      <c r="S22" s="207" t="str">
        <f>IF('検査結果表（防火ｼｬｯﾀｰ入力用）'!F15="要是正","1","")</f>
        <v/>
      </c>
      <c r="T22" s="207" t="str">
        <f>IF('検査結果表（防火ｼｬｯﾀｰ入力用）'!F15="既存不適格","1","")</f>
        <v/>
      </c>
      <c r="U22" s="207" t="str">
        <f>IF('検査結果表（防火ｼｬｯﾀｰ入力用）'!F15="検査対象外（※G列に「―」を入力して下さい）","1","")</f>
        <v/>
      </c>
    </row>
    <row r="23" spans="3:21" ht="13.5" customHeight="1">
      <c r="C23" s="62" t="s">
        <v>837</v>
      </c>
      <c r="D23" s="682"/>
      <c r="E23" s="682"/>
      <c r="F23" s="65" t="s">
        <v>370</v>
      </c>
      <c r="G23" s="59"/>
      <c r="H23" s="407" t="str">
        <f t="shared" si="0"/>
        <v/>
      </c>
      <c r="I23" s="407" t="str">
        <f t="shared" si="1"/>
        <v/>
      </c>
      <c r="J23" s="406" t="str">
        <f t="shared" si="2"/>
        <v/>
      </c>
      <c r="K23" s="408">
        <f>'検査結果表（防火ｼｬｯﾀｰ入力用）'!G16</f>
        <v>0</v>
      </c>
      <c r="Q23" s="39" t="s">
        <v>321</v>
      </c>
      <c r="R23" s="207" t="str">
        <f>IF('検査結果表（防火ｼｬｯﾀｰ入力用）'!F16="指摘なし","1","")</f>
        <v/>
      </c>
      <c r="S23" s="207" t="str">
        <f>IF('検査結果表（防火ｼｬｯﾀｰ入力用）'!F16="要是正","1","")</f>
        <v/>
      </c>
      <c r="T23" s="207" t="str">
        <f>IF('検査結果表（防火ｼｬｯﾀｰ入力用）'!F16="既存不適格","1","")</f>
        <v/>
      </c>
      <c r="U23" s="207" t="str">
        <f>IF('検査結果表（防火ｼｬｯﾀｰ入力用）'!F16="検査対象外（※G列に「―」を入力して下さい）","1","")</f>
        <v/>
      </c>
    </row>
    <row r="24" spans="3:21" ht="13.5" customHeight="1">
      <c r="C24" s="62" t="s">
        <v>838</v>
      </c>
      <c r="D24" s="682"/>
      <c r="E24" s="682"/>
      <c r="F24" s="65" t="s">
        <v>371</v>
      </c>
      <c r="G24" s="59"/>
      <c r="H24" s="407" t="str">
        <f t="shared" si="0"/>
        <v/>
      </c>
      <c r="I24" s="407" t="str">
        <f t="shared" si="1"/>
        <v/>
      </c>
      <c r="J24" s="406" t="str">
        <f t="shared" si="2"/>
        <v/>
      </c>
      <c r="K24" s="408">
        <f>'検査結果表（防火ｼｬｯﾀｰ入力用）'!G17</f>
        <v>0</v>
      </c>
      <c r="Q24" s="39" t="s">
        <v>322</v>
      </c>
      <c r="R24" s="207" t="str">
        <f>IF('検査結果表（防火ｼｬｯﾀｰ入力用）'!F17="指摘なし","1","")</f>
        <v/>
      </c>
      <c r="S24" s="207" t="str">
        <f>IF('検査結果表（防火ｼｬｯﾀｰ入力用）'!F17="要是正","1","")</f>
        <v/>
      </c>
      <c r="T24" s="207" t="str">
        <f>IF('検査結果表（防火ｼｬｯﾀｰ入力用）'!F17="既存不適格","1","")</f>
        <v/>
      </c>
      <c r="U24" s="207" t="str">
        <f>IF('検査結果表（防火ｼｬｯﾀｰ入力用）'!F17="検査対象外（※G列に「―」を入力して下さい）","1","")</f>
        <v/>
      </c>
    </row>
    <row r="25" spans="3:21" ht="13.5" customHeight="1">
      <c r="C25" s="62" t="s">
        <v>839</v>
      </c>
      <c r="D25" s="682"/>
      <c r="E25" s="682"/>
      <c r="F25" s="65" t="s">
        <v>192</v>
      </c>
      <c r="G25" s="59"/>
      <c r="H25" s="407" t="str">
        <f t="shared" si="0"/>
        <v/>
      </c>
      <c r="I25" s="407" t="str">
        <f t="shared" si="1"/>
        <v/>
      </c>
      <c r="J25" s="406" t="str">
        <f t="shared" si="2"/>
        <v/>
      </c>
      <c r="K25" s="408">
        <f>'検査結果表（防火ｼｬｯﾀｰ入力用）'!G18</f>
        <v>0</v>
      </c>
      <c r="Q25" s="39" t="s">
        <v>325</v>
      </c>
      <c r="R25" s="207" t="str">
        <f>IF('検査結果表（防火ｼｬｯﾀｰ入力用）'!F18="指摘なし","1","")</f>
        <v/>
      </c>
      <c r="S25" s="207" t="str">
        <f>IF('検査結果表（防火ｼｬｯﾀｰ入力用）'!F18="要是正","1","")</f>
        <v/>
      </c>
      <c r="T25" s="207" t="str">
        <f>IF('検査結果表（防火ｼｬｯﾀｰ入力用）'!F18="既存不適格","1","")</f>
        <v/>
      </c>
      <c r="U25" s="207" t="str">
        <f>IF('検査結果表（防火ｼｬｯﾀｰ入力用）'!F18="検査対象外（※G列に「―」を入力して下さい）","1","")</f>
        <v/>
      </c>
    </row>
    <row r="26" spans="3:21" ht="13.5" customHeight="1">
      <c r="C26" s="62" t="s">
        <v>840</v>
      </c>
      <c r="D26" s="683"/>
      <c r="E26" s="683"/>
      <c r="F26" s="65" t="s">
        <v>309</v>
      </c>
      <c r="G26" s="59"/>
      <c r="H26" s="407" t="str">
        <f t="shared" si="0"/>
        <v/>
      </c>
      <c r="I26" s="407" t="str">
        <f t="shared" si="1"/>
        <v/>
      </c>
      <c r="J26" s="406" t="str">
        <f t="shared" si="2"/>
        <v/>
      </c>
      <c r="K26" s="408">
        <f>'検査結果表（防火ｼｬｯﾀｰ入力用）'!G19</f>
        <v>0</v>
      </c>
      <c r="Q26" s="39" t="s">
        <v>327</v>
      </c>
      <c r="R26" s="207" t="str">
        <f>IF('検査結果表（防火ｼｬｯﾀｰ入力用）'!F19="指摘なし","1","")</f>
        <v/>
      </c>
      <c r="S26" s="207" t="str">
        <f>IF('検査結果表（防火ｼｬｯﾀｰ入力用）'!F19="要是正","1","")</f>
        <v/>
      </c>
      <c r="T26" s="207" t="str">
        <f>IF('検査結果表（防火ｼｬｯﾀｰ入力用）'!F19="既存不適格","1","")</f>
        <v/>
      </c>
      <c r="U26" s="207" t="str">
        <f>IF('検査結果表（防火ｼｬｯﾀｰ入力用）'!F19="検査対象外（※G列に「―」を入力して下さい）","1","")</f>
        <v/>
      </c>
    </row>
    <row r="27" spans="3:21" ht="13.5" customHeight="1">
      <c r="C27" s="62" t="s">
        <v>841</v>
      </c>
      <c r="D27" s="685" t="s">
        <v>193</v>
      </c>
      <c r="E27" s="685" t="s">
        <v>194</v>
      </c>
      <c r="F27" s="65" t="s">
        <v>195</v>
      </c>
      <c r="G27" s="59"/>
      <c r="H27" s="407" t="str">
        <f t="shared" si="0"/>
        <v/>
      </c>
      <c r="I27" s="407" t="str">
        <f t="shared" si="1"/>
        <v/>
      </c>
      <c r="J27" s="406" t="str">
        <f t="shared" si="2"/>
        <v/>
      </c>
      <c r="K27" s="408">
        <f>'検査結果表（防火ｼｬｯﾀｰ入力用）'!G20</f>
        <v>0</v>
      </c>
      <c r="Q27" s="39" t="s">
        <v>328</v>
      </c>
      <c r="R27" s="207" t="str">
        <f>IF('検査結果表（防火ｼｬｯﾀｰ入力用）'!F20="指摘なし","1","")</f>
        <v/>
      </c>
      <c r="S27" s="207" t="str">
        <f>IF('検査結果表（防火ｼｬｯﾀｰ入力用）'!F20="要是正","1","")</f>
        <v/>
      </c>
      <c r="T27" s="207" t="str">
        <f>IF('検査結果表（防火ｼｬｯﾀｰ入力用）'!F20="既存不適格","1","")</f>
        <v/>
      </c>
      <c r="U27" s="207" t="str">
        <f>IF('検査結果表（防火ｼｬｯﾀｰ入力用）'!F20="検査対象外（※G列に「―」を入力して下さい）","1","")</f>
        <v/>
      </c>
    </row>
    <row r="28" spans="3:21" ht="13.5" customHeight="1">
      <c r="C28" s="62" t="s">
        <v>842</v>
      </c>
      <c r="D28" s="685"/>
      <c r="E28" s="685"/>
      <c r="F28" s="65" t="s">
        <v>313</v>
      </c>
      <c r="G28" s="59"/>
      <c r="H28" s="407" t="str">
        <f t="shared" si="0"/>
        <v/>
      </c>
      <c r="I28" s="407" t="str">
        <f>IF(R28="1","",IF(S28="1","○",IF(T28="1","○",IF(U28="1","―",""))))</f>
        <v/>
      </c>
      <c r="J28" s="406" t="str">
        <f t="shared" si="2"/>
        <v/>
      </c>
      <c r="K28" s="408">
        <f>'検査結果表（防火ｼｬｯﾀｰ入力用）'!G21</f>
        <v>0</v>
      </c>
      <c r="Q28" s="39" t="s">
        <v>330</v>
      </c>
      <c r="R28" s="207" t="str">
        <f>IF('検査結果表（防火ｼｬｯﾀｰ入力用）'!F21="指摘なし","1","")</f>
        <v/>
      </c>
      <c r="S28" s="207" t="str">
        <f>IF('検査結果表（防火ｼｬｯﾀｰ入力用）'!F21="要是正","1","")</f>
        <v/>
      </c>
      <c r="T28" s="207" t="str">
        <f>IF('検査結果表（防火ｼｬｯﾀｰ入力用）'!F21="既存不適格","1","")</f>
        <v/>
      </c>
      <c r="U28" s="207" t="str">
        <f>IF('検査結果表（防火ｼｬｯﾀｰ入力用）'!F21="検査対象外（※G列に「―」を入力して下さい）","1","")</f>
        <v/>
      </c>
    </row>
    <row r="29" spans="3:21" ht="13.5" customHeight="1">
      <c r="C29" s="62" t="s">
        <v>843</v>
      </c>
      <c r="D29" s="685"/>
      <c r="E29" s="66" t="s">
        <v>315</v>
      </c>
      <c r="F29" s="65" t="s">
        <v>316</v>
      </c>
      <c r="G29" s="59"/>
      <c r="H29" s="407" t="str">
        <f t="shared" si="0"/>
        <v/>
      </c>
      <c r="I29" s="407" t="str">
        <f t="shared" si="1"/>
        <v/>
      </c>
      <c r="J29" s="406" t="str">
        <f t="shared" si="2"/>
        <v/>
      </c>
      <c r="K29" s="408">
        <f>'検査結果表（防火ｼｬｯﾀｰ入力用）'!G22</f>
        <v>0</v>
      </c>
      <c r="Q29" s="39" t="s">
        <v>331</v>
      </c>
      <c r="R29" s="207" t="str">
        <f>IF('検査結果表（防火ｼｬｯﾀｰ入力用）'!F22="指摘なし","1","")</f>
        <v/>
      </c>
      <c r="S29" s="207" t="str">
        <f>IF('検査結果表（防火ｼｬｯﾀｰ入力用）'!F22="要是正","1","")</f>
        <v/>
      </c>
      <c r="T29" s="207" t="str">
        <f>IF('検査結果表（防火ｼｬｯﾀｰ入力用）'!F22="既存不適格","1","")</f>
        <v/>
      </c>
      <c r="U29" s="207" t="str">
        <f>IF('検査結果表（防火ｼｬｯﾀｰ入力用）'!F22="検査対象外（※G列に「―」を入力して下さい）","1","")</f>
        <v/>
      </c>
    </row>
    <row r="30" spans="3:21" ht="13.5" customHeight="1">
      <c r="C30" s="62" t="s">
        <v>844</v>
      </c>
      <c r="D30" s="685"/>
      <c r="E30" s="685" t="s">
        <v>207</v>
      </c>
      <c r="F30" s="65" t="s">
        <v>318</v>
      </c>
      <c r="G30" s="59"/>
      <c r="H30" s="407" t="str">
        <f t="shared" si="0"/>
        <v/>
      </c>
      <c r="I30" s="407" t="str">
        <f t="shared" si="1"/>
        <v/>
      </c>
      <c r="J30" s="406" t="str">
        <f t="shared" si="2"/>
        <v/>
      </c>
      <c r="K30" s="408">
        <f>'検査結果表（防火ｼｬｯﾀｰ入力用）'!G23</f>
        <v>0</v>
      </c>
      <c r="Q30" s="39" t="s">
        <v>372</v>
      </c>
      <c r="R30" s="207" t="str">
        <f>IF('検査結果表（防火ｼｬｯﾀｰ入力用）'!F23="指摘なし","1","")</f>
        <v/>
      </c>
      <c r="S30" s="207" t="str">
        <f>IF('検査結果表（防火ｼｬｯﾀｰ入力用）'!F23="要是正","1","")</f>
        <v/>
      </c>
      <c r="T30" s="207" t="str">
        <f>IF('検査結果表（防火ｼｬｯﾀｰ入力用）'!F23="既存不適格","1","")</f>
        <v/>
      </c>
      <c r="U30" s="207" t="str">
        <f>IF('検査結果表（防火ｼｬｯﾀｰ入力用）'!F23="検査対象外（※G列に「―」を入力して下さい）","1","")</f>
        <v/>
      </c>
    </row>
    <row r="31" spans="3:21" ht="13.5" customHeight="1">
      <c r="C31" s="62" t="s">
        <v>845</v>
      </c>
      <c r="D31" s="685"/>
      <c r="E31" s="685"/>
      <c r="F31" s="65" t="s">
        <v>196</v>
      </c>
      <c r="G31" s="59"/>
      <c r="H31" s="407" t="str">
        <f t="shared" si="0"/>
        <v/>
      </c>
      <c r="I31" s="407" t="str">
        <f t="shared" si="1"/>
        <v/>
      </c>
      <c r="J31" s="406" t="str">
        <f t="shared" si="2"/>
        <v/>
      </c>
      <c r="K31" s="408">
        <f>'検査結果表（防火ｼｬｯﾀｰ入力用）'!G24</f>
        <v>0</v>
      </c>
      <c r="Q31" s="39" t="s">
        <v>373</v>
      </c>
      <c r="R31" s="207" t="str">
        <f>IF('検査結果表（防火ｼｬｯﾀｰ入力用）'!F24="指摘なし","1","")</f>
        <v/>
      </c>
      <c r="S31" s="207" t="str">
        <f>IF('検査結果表（防火ｼｬｯﾀｰ入力用）'!F24="要是正","1","")</f>
        <v/>
      </c>
      <c r="T31" s="207" t="str">
        <f>IF('検査結果表（防火ｼｬｯﾀｰ入力用）'!F24="既存不適格","1","")</f>
        <v/>
      </c>
      <c r="U31" s="207" t="str">
        <f>IF('検査結果表（防火ｼｬｯﾀｰ入力用）'!F24="検査対象外（※G列に「―」を入力して下さい）","1","")</f>
        <v/>
      </c>
    </row>
    <row r="32" spans="3:21" ht="13.5" customHeight="1">
      <c r="C32" s="62" t="s">
        <v>846</v>
      </c>
      <c r="D32" s="685"/>
      <c r="E32" s="685"/>
      <c r="F32" s="65" t="s">
        <v>197</v>
      </c>
      <c r="G32" s="59"/>
      <c r="H32" s="407" t="str">
        <f t="shared" si="0"/>
        <v/>
      </c>
      <c r="I32" s="407" t="str">
        <f t="shared" si="1"/>
        <v/>
      </c>
      <c r="J32" s="406" t="str">
        <f t="shared" si="2"/>
        <v/>
      </c>
      <c r="K32" s="408">
        <f>'検査結果表（防火ｼｬｯﾀｰ入力用）'!G25</f>
        <v>0</v>
      </c>
      <c r="Q32" s="39" t="s">
        <v>374</v>
      </c>
      <c r="R32" s="207" t="str">
        <f>IF('検査結果表（防火ｼｬｯﾀｰ入力用）'!F25="指摘なし","1","")</f>
        <v/>
      </c>
      <c r="S32" s="207" t="str">
        <f>IF('検査結果表（防火ｼｬｯﾀｰ入力用）'!F25="要是正","1","")</f>
        <v/>
      </c>
      <c r="T32" s="207" t="str">
        <f>IF('検査結果表（防火ｼｬｯﾀｰ入力用）'!F25="既存不適格","1","")</f>
        <v/>
      </c>
      <c r="U32" s="207" t="str">
        <f>IF('検査結果表（防火ｼｬｯﾀｰ入力用）'!F25="検査対象外（※G列に「―」を入力して下さい）","1","")</f>
        <v/>
      </c>
    </row>
    <row r="33" spans="2:21" ht="13.5" customHeight="1">
      <c r="C33" s="62" t="s">
        <v>847</v>
      </c>
      <c r="D33" s="685"/>
      <c r="E33" s="685"/>
      <c r="F33" s="65" t="s">
        <v>198</v>
      </c>
      <c r="G33" s="59"/>
      <c r="H33" s="407" t="str">
        <f t="shared" si="0"/>
        <v/>
      </c>
      <c r="I33" s="407" t="str">
        <f t="shared" si="1"/>
        <v/>
      </c>
      <c r="J33" s="406" t="str">
        <f t="shared" si="2"/>
        <v/>
      </c>
      <c r="K33" s="408">
        <f>'検査結果表（防火ｼｬｯﾀｰ入力用）'!G26</f>
        <v>0</v>
      </c>
      <c r="Q33" s="39" t="s">
        <v>375</v>
      </c>
      <c r="R33" s="207" t="str">
        <f>IF('検査結果表（防火ｼｬｯﾀｰ入力用）'!F26="指摘なし","1","")</f>
        <v/>
      </c>
      <c r="S33" s="207" t="str">
        <f>IF('検査結果表（防火ｼｬｯﾀｰ入力用）'!F26="要是正","1","")</f>
        <v/>
      </c>
      <c r="T33" s="207" t="str">
        <f>IF('検査結果表（防火ｼｬｯﾀｰ入力用）'!F26="既存不適格","1","")</f>
        <v/>
      </c>
      <c r="U33" s="207" t="str">
        <f>IF('検査結果表（防火ｼｬｯﾀｰ入力用）'!F26="検査対象外（※G列に「―」を入力して下さい）","1","")</f>
        <v/>
      </c>
    </row>
    <row r="34" spans="2:21" ht="13.5" customHeight="1">
      <c r="C34" s="62" t="s">
        <v>848</v>
      </c>
      <c r="D34" s="685"/>
      <c r="E34" s="685" t="s">
        <v>323</v>
      </c>
      <c r="F34" s="65" t="s">
        <v>324</v>
      </c>
      <c r="G34" s="59"/>
      <c r="H34" s="407" t="str">
        <f t="shared" si="0"/>
        <v/>
      </c>
      <c r="I34" s="407" t="str">
        <f t="shared" si="1"/>
        <v/>
      </c>
      <c r="J34" s="406" t="str">
        <f t="shared" si="2"/>
        <v/>
      </c>
      <c r="K34" s="408">
        <f>'検査結果表（防火ｼｬｯﾀｰ入力用）'!G27</f>
        <v>0</v>
      </c>
      <c r="Q34" s="39" t="s">
        <v>376</v>
      </c>
      <c r="R34" s="207" t="str">
        <f>IF('検査結果表（防火ｼｬｯﾀｰ入力用）'!F27="指摘なし","1","")</f>
        <v/>
      </c>
      <c r="S34" s="207" t="str">
        <f>IF('検査結果表（防火ｼｬｯﾀｰ入力用）'!F27="要是正","1","")</f>
        <v/>
      </c>
      <c r="T34" s="207" t="str">
        <f>IF('検査結果表（防火ｼｬｯﾀｰ入力用）'!F27="既存不適格","1","")</f>
        <v/>
      </c>
      <c r="U34" s="207" t="str">
        <f>IF('検査結果表（防火ｼｬｯﾀｰ入力用）'!F27="検査対象外（※G列に「―」を入力して下さい）","1","")</f>
        <v/>
      </c>
    </row>
    <row r="35" spans="2:21" ht="13.5" customHeight="1">
      <c r="C35" s="62" t="s">
        <v>849</v>
      </c>
      <c r="D35" s="685"/>
      <c r="E35" s="685"/>
      <c r="F35" s="65" t="s">
        <v>326</v>
      </c>
      <c r="G35" s="59"/>
      <c r="H35" s="407" t="str">
        <f t="shared" si="0"/>
        <v/>
      </c>
      <c r="I35" s="407" t="str">
        <f t="shared" si="1"/>
        <v/>
      </c>
      <c r="J35" s="406" t="str">
        <f t="shared" si="2"/>
        <v/>
      </c>
      <c r="K35" s="408">
        <f>'検査結果表（防火ｼｬｯﾀｰ入力用）'!G28</f>
        <v>0</v>
      </c>
      <c r="Q35" s="39" t="s">
        <v>377</v>
      </c>
      <c r="R35" s="207" t="str">
        <f>IF('検査結果表（防火ｼｬｯﾀｰ入力用）'!F28="指摘なし","1","")</f>
        <v/>
      </c>
      <c r="S35" s="207" t="str">
        <f>IF('検査結果表（防火ｼｬｯﾀｰ入力用）'!F28="要是正","1","")</f>
        <v/>
      </c>
      <c r="T35" s="207" t="str">
        <f>IF('検査結果表（防火ｼｬｯﾀｰ入力用）'!F28="既存不適格","1","")</f>
        <v/>
      </c>
      <c r="U35" s="207" t="str">
        <f>IF('検査結果表（防火ｼｬｯﾀｰ入力用）'!F28="検査対象外（※G列に「―」を入力して下さい）","1","")</f>
        <v/>
      </c>
    </row>
    <row r="36" spans="2:21" ht="13.5" customHeight="1">
      <c r="C36" s="62" t="s">
        <v>850</v>
      </c>
      <c r="D36" s="685"/>
      <c r="E36" s="65" t="s">
        <v>199</v>
      </c>
      <c r="F36" s="65" t="s">
        <v>316</v>
      </c>
      <c r="G36" s="59"/>
      <c r="H36" s="407" t="str">
        <f t="shared" si="0"/>
        <v/>
      </c>
      <c r="I36" s="407" t="str">
        <f t="shared" si="1"/>
        <v/>
      </c>
      <c r="J36" s="406" t="str">
        <f t="shared" si="2"/>
        <v/>
      </c>
      <c r="K36" s="408">
        <f>'検査結果表（防火ｼｬｯﾀｰ入力用）'!G29</f>
        <v>0</v>
      </c>
      <c r="Q36" s="39" t="s">
        <v>378</v>
      </c>
      <c r="R36" s="207" t="str">
        <f>IF('検査結果表（防火ｼｬｯﾀｰ入力用）'!F29="指摘なし","1","")</f>
        <v/>
      </c>
      <c r="S36" s="207" t="str">
        <f>IF('検査結果表（防火ｼｬｯﾀｰ入力用）'!F29="要是正","1","")</f>
        <v/>
      </c>
      <c r="T36" s="207" t="str">
        <f>IF('検査結果表（防火ｼｬｯﾀｰ入力用）'!F29="既存不適格","1","")</f>
        <v/>
      </c>
      <c r="U36" s="207" t="str">
        <f>IF('検査結果表（防火ｼｬｯﾀｰ入力用）'!F29="検査対象外（※G列に「―」を入力して下さい）","1","")</f>
        <v/>
      </c>
    </row>
    <row r="37" spans="2:21" ht="13.5" customHeight="1">
      <c r="C37" s="62" t="s">
        <v>851</v>
      </c>
      <c r="D37" s="685"/>
      <c r="E37" s="65" t="s">
        <v>200</v>
      </c>
      <c r="F37" s="65" t="s">
        <v>316</v>
      </c>
      <c r="G37" s="59"/>
      <c r="H37" s="407" t="str">
        <f t="shared" si="0"/>
        <v/>
      </c>
      <c r="I37" s="407" t="str">
        <f t="shared" si="1"/>
        <v/>
      </c>
      <c r="J37" s="406" t="str">
        <f t="shared" si="2"/>
        <v/>
      </c>
      <c r="K37" s="408">
        <f>'検査結果表（防火ｼｬｯﾀｰ入力用）'!G30</f>
        <v>0</v>
      </c>
      <c r="Q37" s="39" t="s">
        <v>379</v>
      </c>
      <c r="R37" s="207" t="str">
        <f>IF('検査結果表（防火ｼｬｯﾀｰ入力用）'!F30="指摘なし","1","")</f>
        <v/>
      </c>
      <c r="S37" s="207" t="str">
        <f>IF('検査結果表（防火ｼｬｯﾀｰ入力用）'!F30="要是正","1","")</f>
        <v/>
      </c>
      <c r="T37" s="207" t="str">
        <f>IF('検査結果表（防火ｼｬｯﾀｰ入力用）'!F30="既存不適格","1","")</f>
        <v/>
      </c>
      <c r="U37" s="207" t="str">
        <f>IF('検査結果表（防火ｼｬｯﾀｰ入力用）'!F30="検査対象外（※G列に「―」を入力して下さい）","1","")</f>
        <v/>
      </c>
    </row>
    <row r="38" spans="2:21" ht="13.5" customHeight="1">
      <c r="C38" s="62" t="s">
        <v>852</v>
      </c>
      <c r="D38" s="668" t="s">
        <v>201</v>
      </c>
      <c r="E38" s="669"/>
      <c r="F38" s="67" t="s">
        <v>202</v>
      </c>
      <c r="G38" s="59"/>
      <c r="H38" s="407" t="str">
        <f t="shared" si="0"/>
        <v/>
      </c>
      <c r="I38" s="407" t="str">
        <f t="shared" si="1"/>
        <v/>
      </c>
      <c r="J38" s="406" t="str">
        <f t="shared" si="2"/>
        <v/>
      </c>
      <c r="K38" s="408">
        <f>'検査結果表（防火ｼｬｯﾀｰ入力用）'!G31</f>
        <v>0</v>
      </c>
      <c r="Q38" s="39" t="s">
        <v>380</v>
      </c>
      <c r="R38" s="207" t="str">
        <f>IF('検査結果表（防火ｼｬｯﾀｰ入力用）'!F31="指摘なし","1","")</f>
        <v/>
      </c>
      <c r="S38" s="207" t="str">
        <f>IF('検査結果表（防火ｼｬｯﾀｰ入力用）'!F31="要是正","1","")</f>
        <v/>
      </c>
      <c r="T38" s="207" t="str">
        <f>IF('検査結果表（防火ｼｬｯﾀｰ入力用）'!F31="既存不適格","1","")</f>
        <v/>
      </c>
      <c r="U38" s="207" t="str">
        <f>IF('検査結果表（防火ｼｬｯﾀｰ入力用）'!F31="検査対象外（※G列に「―」を入力して下さい）","1","")</f>
        <v/>
      </c>
    </row>
    <row r="39" spans="2:21" ht="13.5" customHeight="1">
      <c r="C39" s="62" t="s">
        <v>853</v>
      </c>
      <c r="D39" s="668"/>
      <c r="E39" s="669"/>
      <c r="F39" s="68" t="s">
        <v>332</v>
      </c>
      <c r="G39" s="69"/>
      <c r="H39" s="407" t="str">
        <f t="shared" si="0"/>
        <v/>
      </c>
      <c r="I39" s="407" t="str">
        <f t="shared" si="1"/>
        <v/>
      </c>
      <c r="J39" s="406" t="str">
        <f t="shared" si="2"/>
        <v/>
      </c>
      <c r="K39" s="408">
        <f>'検査結果表（防火ｼｬｯﾀｰ入力用）'!G32</f>
        <v>0</v>
      </c>
      <c r="Q39" s="39" t="s">
        <v>381</v>
      </c>
      <c r="R39" s="207" t="str">
        <f>IF('検査結果表（防火ｼｬｯﾀｰ入力用）'!F32="指摘なし","1","")</f>
        <v/>
      </c>
      <c r="S39" s="207" t="str">
        <f>IF('検査結果表（防火ｼｬｯﾀｰ入力用）'!F32="要是正","1","")</f>
        <v/>
      </c>
      <c r="T39" s="207" t="str">
        <f>IF('検査結果表（防火ｼｬｯﾀｰ入力用）'!F32="既存不適格","1","")</f>
        <v/>
      </c>
      <c r="U39" s="207" t="str">
        <f>IF('検査結果表（防火ｼｬｯﾀｰ入力用）'!F32="検査対象外（※G列に「―」を入力して下さい）","1","")</f>
        <v/>
      </c>
    </row>
    <row r="40" spans="2:21" ht="13.5" customHeight="1">
      <c r="C40" s="670" t="s">
        <v>333</v>
      </c>
      <c r="D40" s="671"/>
      <c r="E40" s="671"/>
      <c r="F40" s="671"/>
      <c r="G40" s="671"/>
      <c r="H40" s="671"/>
      <c r="I40" s="671"/>
      <c r="J40" s="671"/>
      <c r="K40" s="672"/>
      <c r="Q40" s="39" t="s">
        <v>786</v>
      </c>
    </row>
    <row r="41" spans="2:21" ht="13.5" customHeight="1">
      <c r="C41" s="403">
        <f>'検査結果表（防火ｼｬｯﾀｰ入力用）'!B34</f>
        <v>0</v>
      </c>
      <c r="D41" s="679" t="str">
        <f>'検査結果表（防火ｼｬｯﾀｰ入力用）'!C34</f>
        <v/>
      </c>
      <c r="E41" s="680"/>
      <c r="F41" s="681"/>
      <c r="G41" s="59"/>
      <c r="H41" s="407" t="str">
        <f t="shared" ref="H41:H43" si="3">IF(R41="1","○",IF(S41="1","",IF(T41="1","",IF(U41="1","―",""))))</f>
        <v/>
      </c>
      <c r="I41" s="407" t="str">
        <f t="shared" ref="I41:I43" si="4">IF(R41="1","",IF(S41="1","○",IF(T41="1","○",IF(U41="1","―",""))))</f>
        <v/>
      </c>
      <c r="J41" s="406" t="str">
        <f t="shared" ref="J41:J43" si="5">IF(R41="1","",IF(S41="1","",IF(T41="1","○",IF(U41="1","―",""))))</f>
        <v/>
      </c>
      <c r="K41" s="408">
        <f>'検査結果表（防火ｼｬｯﾀｰ入力用）'!G34</f>
        <v>0</v>
      </c>
      <c r="R41" s="207" t="str">
        <f>IF('検査結果表（防火ｼｬｯﾀｰ入力用）'!F34="指摘なし","1","")</f>
        <v/>
      </c>
      <c r="S41" s="207" t="str">
        <f>IF('検査結果表（防火ｼｬｯﾀｰ入力用）'!F34="要是正","1","")</f>
        <v/>
      </c>
      <c r="T41" s="207" t="str">
        <f>IF('検査結果表（防火ｼｬｯﾀｰ入力用）'!F34="既存不適格","1","")</f>
        <v/>
      </c>
      <c r="U41" s="207" t="str">
        <f>IF('検査結果表（防火ｼｬｯﾀｰ入力用）'!F34="検査対象外（※G列に「―」を入力して下さい）","1","")</f>
        <v/>
      </c>
    </row>
    <row r="42" spans="2:21" ht="13.5" customHeight="1">
      <c r="C42" s="403">
        <f>'検査結果表（防火ｼｬｯﾀｰ入力用）'!B35</f>
        <v>0</v>
      </c>
      <c r="D42" s="679">
        <f>'検査結果表（防火ｼｬｯﾀｰ入力用）'!C35</f>
        <v>0</v>
      </c>
      <c r="E42" s="680"/>
      <c r="F42" s="681"/>
      <c r="G42" s="59"/>
      <c r="H42" s="407" t="str">
        <f t="shared" si="3"/>
        <v/>
      </c>
      <c r="I42" s="407" t="str">
        <f t="shared" si="4"/>
        <v/>
      </c>
      <c r="J42" s="406" t="str">
        <f t="shared" si="5"/>
        <v/>
      </c>
      <c r="K42" s="408">
        <f>'検査結果表（防火ｼｬｯﾀｰ入力用）'!G35</f>
        <v>0</v>
      </c>
      <c r="R42" s="207" t="str">
        <f>IF('検査結果表（防火ｼｬｯﾀｰ入力用）'!F35="指摘なし","1","")</f>
        <v/>
      </c>
      <c r="S42" s="207" t="str">
        <f>IF('検査結果表（防火ｼｬｯﾀｰ入力用）'!F35="要是正","1","")</f>
        <v/>
      </c>
      <c r="T42" s="207" t="str">
        <f>IF('検査結果表（防火ｼｬｯﾀｰ入力用）'!F35="既存不適格","1","")</f>
        <v/>
      </c>
      <c r="U42" s="207" t="str">
        <f>IF('検査結果表（防火ｼｬｯﾀｰ入力用）'!F35="検査対象外（※G列に「―」を入力して下さい）","1","")</f>
        <v/>
      </c>
    </row>
    <row r="43" spans="2:21" ht="13.5" customHeight="1" thickBot="1">
      <c r="C43" s="403">
        <f>'検査結果表（防火ｼｬｯﾀｰ入力用）'!B36</f>
        <v>0</v>
      </c>
      <c r="D43" s="679">
        <f>'検査結果表（防火ｼｬｯﾀｰ入力用）'!C36</f>
        <v>0</v>
      </c>
      <c r="E43" s="680"/>
      <c r="F43" s="681"/>
      <c r="G43" s="404"/>
      <c r="H43" s="407" t="str">
        <f t="shared" si="3"/>
        <v/>
      </c>
      <c r="I43" s="407" t="str">
        <f t="shared" si="4"/>
        <v/>
      </c>
      <c r="J43" s="406" t="str">
        <f t="shared" si="5"/>
        <v/>
      </c>
      <c r="K43" s="408">
        <f>'検査結果表（防火ｼｬｯﾀｰ入力用）'!G36</f>
        <v>0</v>
      </c>
      <c r="R43" s="207" t="str">
        <f>IF('検査結果表（防火ｼｬｯﾀｰ入力用）'!F36="指摘なし","1","")</f>
        <v/>
      </c>
      <c r="S43" s="207" t="str">
        <f>IF('検査結果表（防火ｼｬｯﾀｰ入力用）'!F36="要是正","1","")</f>
        <v/>
      </c>
      <c r="T43" s="207" t="str">
        <f>IF('検査結果表（防火ｼｬｯﾀｰ入力用）'!F36="既存不適格","1","")</f>
        <v/>
      </c>
      <c r="U43" s="207" t="str">
        <f>IF('検査結果表（防火ｼｬｯﾀｰ入力用）'!F36="検査対象外（※G列に「―」を入力して下さい）","1","")</f>
        <v/>
      </c>
    </row>
    <row r="44" spans="2:21" ht="13.5" customHeight="1">
      <c r="C44" s="673" t="s">
        <v>334</v>
      </c>
      <c r="D44" s="674"/>
      <c r="E44" s="674"/>
      <c r="F44" s="674"/>
      <c r="G44" s="70"/>
      <c r="H44" s="71"/>
      <c r="I44" s="71"/>
      <c r="J44" s="71"/>
      <c r="K44" s="72"/>
    </row>
    <row r="45" spans="2:21" ht="21" customHeight="1">
      <c r="C45" s="73" t="s">
        <v>164</v>
      </c>
      <c r="D45" s="675" t="s">
        <v>184</v>
      </c>
      <c r="E45" s="676"/>
      <c r="F45" s="74" t="s">
        <v>335</v>
      </c>
      <c r="G45" s="677" t="s">
        <v>203</v>
      </c>
      <c r="H45" s="677"/>
      <c r="I45" s="677"/>
      <c r="J45" s="678"/>
      <c r="K45" s="54" t="s">
        <v>204</v>
      </c>
    </row>
    <row r="46" spans="2:21" ht="22.2" customHeight="1">
      <c r="B46" s="127"/>
      <c r="C46" s="388">
        <f>'検査結果表（防火ｼｬｯﾀｰ入力用）'!B39</f>
        <v>0</v>
      </c>
      <c r="D46" s="615" t="str">
        <f>'検査結果表（防火ｼｬｯﾀｰ入力用）'!C39</f>
        <v/>
      </c>
      <c r="E46" s="616"/>
      <c r="F46" s="402">
        <f>'検査結果表（防火ｼｬｯﾀｰ入力用）'!E39</f>
        <v>0</v>
      </c>
      <c r="G46" s="396"/>
      <c r="H46" s="662">
        <f>'検査結果表（防火ｼｬｯﾀｰ入力用）'!F39</f>
        <v>0</v>
      </c>
      <c r="I46" s="663"/>
      <c r="J46" s="664"/>
      <c r="K46" s="397">
        <f>'検査結果表（防火ｼｬｯﾀｰ入力用）'!G39</f>
        <v>0</v>
      </c>
    </row>
    <row r="47" spans="2:21" ht="22.2" customHeight="1">
      <c r="B47" s="127"/>
      <c r="C47" s="388">
        <f>'検査結果表（防火ｼｬｯﾀｰ入力用）'!B40</f>
        <v>0</v>
      </c>
      <c r="D47" s="615" t="str">
        <f>'検査結果表（防火ｼｬｯﾀｰ入力用）'!C40</f>
        <v/>
      </c>
      <c r="E47" s="616"/>
      <c r="F47" s="402">
        <f>'検査結果表（防火ｼｬｯﾀｰ入力用）'!E40</f>
        <v>0</v>
      </c>
      <c r="G47" s="396"/>
      <c r="H47" s="662">
        <f>'検査結果表（防火ｼｬｯﾀｰ入力用）'!F40</f>
        <v>0</v>
      </c>
      <c r="I47" s="663"/>
      <c r="J47" s="664"/>
      <c r="K47" s="397">
        <f>'検査結果表（防火ｼｬｯﾀｰ入力用）'!G40</f>
        <v>0</v>
      </c>
    </row>
    <row r="48" spans="2:21" ht="22.2" customHeight="1">
      <c r="B48" s="127"/>
      <c r="C48" s="388">
        <f>'検査結果表（防火ｼｬｯﾀｰ入力用）'!B41</f>
        <v>0</v>
      </c>
      <c r="D48" s="615" t="str">
        <f>'検査結果表（防火ｼｬｯﾀｰ入力用）'!C41</f>
        <v/>
      </c>
      <c r="E48" s="616"/>
      <c r="F48" s="402">
        <f>'検査結果表（防火ｼｬｯﾀｰ入力用）'!E41</f>
        <v>0</v>
      </c>
      <c r="G48" s="396"/>
      <c r="H48" s="662">
        <f>'検査結果表（防火ｼｬｯﾀｰ入力用）'!F41</f>
        <v>0</v>
      </c>
      <c r="I48" s="663"/>
      <c r="J48" s="664"/>
      <c r="K48" s="397">
        <f>'検査結果表（防火ｼｬｯﾀｰ入力用）'!G41</f>
        <v>0</v>
      </c>
    </row>
    <row r="49" spans="2:17" ht="22.2" customHeight="1">
      <c r="B49" s="127"/>
      <c r="C49" s="388">
        <f>'検査結果表（防火ｼｬｯﾀｰ入力用）'!B42</f>
        <v>0</v>
      </c>
      <c r="D49" s="615" t="str">
        <f>'検査結果表（防火ｼｬｯﾀｰ入力用）'!C42</f>
        <v/>
      </c>
      <c r="E49" s="616"/>
      <c r="F49" s="402">
        <f>'検査結果表（防火ｼｬｯﾀｰ入力用）'!E42</f>
        <v>0</v>
      </c>
      <c r="G49" s="396"/>
      <c r="H49" s="662">
        <f>'検査結果表（防火ｼｬｯﾀｰ入力用）'!F42</f>
        <v>0</v>
      </c>
      <c r="I49" s="663"/>
      <c r="J49" s="664"/>
      <c r="K49" s="397">
        <f>'検査結果表（防火ｼｬｯﾀｰ入力用）'!G42</f>
        <v>0</v>
      </c>
    </row>
    <row r="50" spans="2:17" ht="22.2" customHeight="1">
      <c r="B50" s="127"/>
      <c r="C50" s="388">
        <f>'検査結果表（防火ｼｬｯﾀｰ入力用）'!B43</f>
        <v>0</v>
      </c>
      <c r="D50" s="615" t="str">
        <f>'検査結果表（防火ｼｬｯﾀｰ入力用）'!C43</f>
        <v/>
      </c>
      <c r="E50" s="616"/>
      <c r="F50" s="402">
        <f>'検査結果表（防火ｼｬｯﾀｰ入力用）'!E43</f>
        <v>0</v>
      </c>
      <c r="G50" s="396"/>
      <c r="H50" s="662">
        <f>'検査結果表（防火ｼｬｯﾀｰ入力用）'!F43</f>
        <v>0</v>
      </c>
      <c r="I50" s="663"/>
      <c r="J50" s="664"/>
      <c r="K50" s="397">
        <f>'検査結果表（防火ｼｬｯﾀｰ入力用）'!G43</f>
        <v>0</v>
      </c>
    </row>
    <row r="51" spans="2:17" ht="19.5" hidden="1" customHeight="1">
      <c r="B51" s="127">
        <v>6</v>
      </c>
      <c r="C51" s="120"/>
      <c r="D51" s="615" t="str">
        <f>IF(C51="","",IFERROR(VLOOKUP(C51,#REF!,2,FALSE),IFERROR(VLOOKUP(C51,$C$41:$D$43,2,FALSE),"")))</f>
        <v/>
      </c>
      <c r="E51" s="616"/>
      <c r="F51" s="119"/>
      <c r="G51" s="133"/>
      <c r="H51" s="666"/>
      <c r="I51" s="666"/>
      <c r="J51" s="667"/>
      <c r="K51" s="112"/>
    </row>
    <row r="52" spans="2:17" ht="19.5" hidden="1" customHeight="1">
      <c r="B52" s="127">
        <v>7</v>
      </c>
      <c r="C52" s="120"/>
      <c r="D52" s="615" t="str">
        <f>IF(C52="","",IFERROR(VLOOKUP(C52,#REF!,2,FALSE),IFERROR(VLOOKUP(C52,$C$41:$D$43,2,FALSE),"")))</f>
        <v/>
      </c>
      <c r="E52" s="616"/>
      <c r="F52" s="119"/>
      <c r="G52" s="133"/>
      <c r="H52" s="666"/>
      <c r="I52" s="666"/>
      <c r="J52" s="667"/>
      <c r="K52" s="112"/>
    </row>
    <row r="53" spans="2:17" ht="19.5" hidden="1" customHeight="1">
      <c r="B53" s="127">
        <v>8</v>
      </c>
      <c r="C53" s="120"/>
      <c r="D53" s="615" t="str">
        <f>IF(C53="","",IFERROR(VLOOKUP(C53,#REF!,2,FALSE),IFERROR(VLOOKUP(C53,$C$41:$D$43,2,FALSE),"")))</f>
        <v/>
      </c>
      <c r="E53" s="616"/>
      <c r="F53" s="119"/>
      <c r="G53" s="133"/>
      <c r="H53" s="666"/>
      <c r="I53" s="666"/>
      <c r="J53" s="667"/>
      <c r="K53" s="112"/>
    </row>
    <row r="54" spans="2:17" ht="19.5" hidden="1" customHeight="1">
      <c r="B54" s="127">
        <v>9</v>
      </c>
      <c r="C54" s="120"/>
      <c r="D54" s="615" t="str">
        <f>IF(C54="","",IFERROR(VLOOKUP(C54,#REF!,2,FALSE),IFERROR(VLOOKUP(C54,$C$41:$D$43,2,FALSE),"")))</f>
        <v/>
      </c>
      <c r="E54" s="616"/>
      <c r="F54" s="119"/>
      <c r="G54" s="133"/>
      <c r="H54" s="666"/>
      <c r="I54" s="666"/>
      <c r="J54" s="667"/>
      <c r="K54" s="112"/>
    </row>
    <row r="55" spans="2:17" ht="19.5" hidden="1" customHeight="1">
      <c r="B55" s="127">
        <v>10</v>
      </c>
      <c r="C55" s="120"/>
      <c r="D55" s="615" t="str">
        <f>IF(C55="","",IFERROR(VLOOKUP(C55,#REF!,2,FALSE),IFERROR(VLOOKUP(C55,$C$41:$D$43,2,FALSE),"")))</f>
        <v/>
      </c>
      <c r="E55" s="616"/>
      <c r="F55" s="119"/>
      <c r="G55" s="133"/>
      <c r="H55" s="666"/>
      <c r="I55" s="666"/>
      <c r="J55" s="667"/>
      <c r="K55" s="112"/>
    </row>
    <row r="56" spans="2:17" ht="19.5" customHeight="1">
      <c r="B56" s="127"/>
      <c r="C56" s="187"/>
      <c r="D56" s="185"/>
      <c r="E56" s="185"/>
      <c r="F56" s="188"/>
      <c r="G56" s="188"/>
      <c r="H56" s="188"/>
      <c r="I56" s="188"/>
      <c r="J56" s="188"/>
      <c r="K56" s="189"/>
    </row>
    <row r="57" spans="2:17" ht="19.5" customHeight="1">
      <c r="B57" s="127"/>
      <c r="C57" s="187"/>
      <c r="D57" s="185"/>
      <c r="E57" s="185"/>
      <c r="F57" s="188"/>
      <c r="G57" s="188"/>
      <c r="H57" s="188"/>
      <c r="I57" s="188"/>
      <c r="J57" s="188"/>
      <c r="K57" s="189"/>
    </row>
    <row r="58" spans="2:17" s="39" customFormat="1" ht="19.8" customHeight="1">
      <c r="C58" s="55"/>
      <c r="D58" s="56"/>
      <c r="E58" s="56"/>
      <c r="F58" s="56"/>
      <c r="G58" s="56"/>
      <c r="H58" s="56"/>
      <c r="I58" s="56"/>
      <c r="J58" s="56"/>
      <c r="K58" s="56" t="s">
        <v>813</v>
      </c>
    </row>
    <row r="59" spans="2:17" s="39" customFormat="1" ht="19.8" customHeight="1" thickBot="1">
      <c r="C59" s="691" t="s">
        <v>293</v>
      </c>
      <c r="D59" s="692"/>
      <c r="E59" s="692"/>
      <c r="F59" s="692"/>
      <c r="G59" s="692"/>
      <c r="H59" s="692"/>
      <c r="I59" s="692"/>
      <c r="J59" s="692"/>
      <c r="K59" s="692"/>
    </row>
    <row r="60" spans="2:17" s="39" customFormat="1" ht="19.8" customHeight="1" thickBot="1">
      <c r="C60" s="693" t="s">
        <v>185</v>
      </c>
      <c r="D60" s="693"/>
      <c r="E60" s="693"/>
      <c r="F60" s="693"/>
      <c r="G60" s="693"/>
      <c r="H60" s="693"/>
      <c r="I60" s="693"/>
      <c r="J60" s="693"/>
      <c r="K60" s="693"/>
      <c r="Q60" s="354" t="str">
        <f>IF(AND(D64="",D65="",D66="",D67="",D68=""),"別紙の提出は不要です","")</f>
        <v>別紙の提出は不要です</v>
      </c>
    </row>
    <row r="61" spans="2:17" s="39" customFormat="1" ht="19.8" customHeight="1"/>
    <row r="62" spans="2:17" s="39" customFormat="1" ht="19.8" customHeight="1">
      <c r="C62" s="608" t="s">
        <v>334</v>
      </c>
      <c r="D62" s="609"/>
      <c r="E62" s="609"/>
      <c r="F62" s="609"/>
      <c r="G62" s="51"/>
      <c r="H62" s="51"/>
      <c r="I62" s="51"/>
      <c r="J62" s="51"/>
      <c r="K62" s="52"/>
    </row>
    <row r="63" spans="2:17" s="39" customFormat="1" ht="19.8" customHeight="1">
      <c r="C63" s="53" t="s">
        <v>164</v>
      </c>
      <c r="D63" s="610" t="s">
        <v>184</v>
      </c>
      <c r="E63" s="611"/>
      <c r="F63" s="54" t="s">
        <v>335</v>
      </c>
      <c r="G63" s="612" t="s">
        <v>203</v>
      </c>
      <c r="H63" s="612"/>
      <c r="I63" s="612"/>
      <c r="J63" s="613"/>
      <c r="K63" s="54" t="s">
        <v>204</v>
      </c>
    </row>
    <row r="64" spans="2:17" s="39" customFormat="1" ht="22.2" customHeight="1">
      <c r="C64" s="388">
        <f>'検査結果表（防火ｼｬｯﾀｰ入力用）'!B44</f>
        <v>0</v>
      </c>
      <c r="D64" s="615" t="str">
        <f>'検査結果表（防火ｼｬｯﾀｰ入力用）'!C44</f>
        <v/>
      </c>
      <c r="E64" s="616"/>
      <c r="F64" s="389">
        <f>'検査結果表（防火ｼｬｯﾀｰ入力用）'!E44</f>
        <v>0</v>
      </c>
      <c r="G64" s="390"/>
      <c r="H64" s="590">
        <f>'検査結果表（防火ｼｬｯﾀｰ入力用）'!F44</f>
        <v>0</v>
      </c>
      <c r="I64" s="590"/>
      <c r="J64" s="591"/>
      <c r="K64" s="391">
        <f>'検査結果表（防火ｼｬｯﾀｰ入力用）'!G44</f>
        <v>0</v>
      </c>
    </row>
    <row r="65" spans="2:11" s="39" customFormat="1" ht="22.2" customHeight="1">
      <c r="C65" s="388">
        <f>'検査結果表（防火ｼｬｯﾀｰ入力用）'!B45</f>
        <v>0</v>
      </c>
      <c r="D65" s="615" t="str">
        <f>'検査結果表（防火ｼｬｯﾀｰ入力用）'!C45</f>
        <v/>
      </c>
      <c r="E65" s="616"/>
      <c r="F65" s="389">
        <f>'検査結果表（防火ｼｬｯﾀｰ入力用）'!E45</f>
        <v>0</v>
      </c>
      <c r="G65" s="390"/>
      <c r="H65" s="590">
        <f>'検査結果表（防火ｼｬｯﾀｰ入力用）'!F45</f>
        <v>0</v>
      </c>
      <c r="I65" s="590"/>
      <c r="J65" s="591"/>
      <c r="K65" s="391">
        <f>'検査結果表（防火ｼｬｯﾀｰ入力用）'!G45</f>
        <v>0</v>
      </c>
    </row>
    <row r="66" spans="2:11" s="39" customFormat="1" ht="22.2" customHeight="1">
      <c r="C66" s="388">
        <f>'検査結果表（防火ｼｬｯﾀｰ入力用）'!B46</f>
        <v>0</v>
      </c>
      <c r="D66" s="615" t="str">
        <f>'検査結果表（防火ｼｬｯﾀｰ入力用）'!C46</f>
        <v/>
      </c>
      <c r="E66" s="616"/>
      <c r="F66" s="389">
        <f>'検査結果表（防火ｼｬｯﾀｰ入力用）'!E46</f>
        <v>0</v>
      </c>
      <c r="G66" s="390"/>
      <c r="H66" s="590">
        <f>'検査結果表（防火ｼｬｯﾀｰ入力用）'!F46</f>
        <v>0</v>
      </c>
      <c r="I66" s="590"/>
      <c r="J66" s="591"/>
      <c r="K66" s="391">
        <f>'検査結果表（防火ｼｬｯﾀｰ入力用）'!G46</f>
        <v>0</v>
      </c>
    </row>
    <row r="67" spans="2:11" s="39" customFormat="1" ht="22.2" customHeight="1">
      <c r="C67" s="388">
        <f>'検査結果表（防火ｼｬｯﾀｰ入力用）'!B47</f>
        <v>0</v>
      </c>
      <c r="D67" s="615" t="str">
        <f>'検査結果表（防火ｼｬｯﾀｰ入力用）'!C47</f>
        <v/>
      </c>
      <c r="E67" s="616"/>
      <c r="F67" s="389">
        <f>'検査結果表（防火ｼｬｯﾀｰ入力用）'!E47</f>
        <v>0</v>
      </c>
      <c r="G67" s="390"/>
      <c r="H67" s="590">
        <f>'検査結果表（防火ｼｬｯﾀｰ入力用）'!F47</f>
        <v>0</v>
      </c>
      <c r="I67" s="590"/>
      <c r="J67" s="591"/>
      <c r="K67" s="391">
        <f>'検査結果表（防火ｼｬｯﾀｰ入力用）'!G47</f>
        <v>0</v>
      </c>
    </row>
    <row r="68" spans="2:11" s="39" customFormat="1" ht="22.2" customHeight="1">
      <c r="C68" s="388">
        <f>'検査結果表（防火ｼｬｯﾀｰ入力用）'!B48</f>
        <v>0</v>
      </c>
      <c r="D68" s="615" t="str">
        <f>'検査結果表（防火ｼｬｯﾀｰ入力用）'!C48</f>
        <v/>
      </c>
      <c r="E68" s="616"/>
      <c r="F68" s="389">
        <f>'検査結果表（防火ｼｬｯﾀｰ入力用）'!E48</f>
        <v>0</v>
      </c>
      <c r="G68" s="390"/>
      <c r="H68" s="590">
        <f>'検査結果表（防火ｼｬｯﾀｰ入力用）'!F48</f>
        <v>0</v>
      </c>
      <c r="I68" s="590"/>
      <c r="J68" s="591"/>
      <c r="K68" s="391">
        <f>'検査結果表（防火ｼｬｯﾀｰ入力用）'!G48</f>
        <v>0</v>
      </c>
    </row>
    <row r="69" spans="2:11" s="39" customFormat="1" ht="19.8" customHeight="1">
      <c r="C69" s="388">
        <f>'検査結果表（防火ｼｬｯﾀｰ入力用）'!B49</f>
        <v>0</v>
      </c>
      <c r="D69" s="615" t="str">
        <f>'検査結果表（防火ｼｬｯﾀｰ入力用）'!C49</f>
        <v/>
      </c>
      <c r="E69" s="616"/>
      <c r="F69" s="389">
        <f>'検査結果表（防火ｼｬｯﾀｰ入力用）'!E49</f>
        <v>0</v>
      </c>
      <c r="G69" s="390"/>
      <c r="H69" s="590">
        <f>'検査結果表（防火ｼｬｯﾀｰ入力用）'!F49</f>
        <v>0</v>
      </c>
      <c r="I69" s="590"/>
      <c r="J69" s="591"/>
      <c r="K69" s="391">
        <f>'検査結果表（防火ｼｬｯﾀｰ入力用）'!G49</f>
        <v>0</v>
      </c>
    </row>
    <row r="70" spans="2:11" s="39" customFormat="1" ht="19.8" customHeight="1">
      <c r="C70" s="388">
        <f>'検査結果表（防火ｼｬｯﾀｰ入力用）'!B50</f>
        <v>0</v>
      </c>
      <c r="D70" s="615" t="str">
        <f>'検査結果表（防火ｼｬｯﾀｰ入力用）'!C50</f>
        <v/>
      </c>
      <c r="E70" s="616"/>
      <c r="F70" s="389">
        <f>'検査結果表（防火ｼｬｯﾀｰ入力用）'!E50</f>
        <v>0</v>
      </c>
      <c r="G70" s="390"/>
      <c r="H70" s="590">
        <f>'検査結果表（防火ｼｬｯﾀｰ入力用）'!F50</f>
        <v>0</v>
      </c>
      <c r="I70" s="590"/>
      <c r="J70" s="591"/>
      <c r="K70" s="391">
        <f>'検査結果表（防火ｼｬｯﾀｰ入力用）'!G50</f>
        <v>0</v>
      </c>
    </row>
    <row r="71" spans="2:11" s="39" customFormat="1" ht="19.8" customHeight="1">
      <c r="C71" s="388">
        <f>'検査結果表（防火ｼｬｯﾀｰ入力用）'!B51</f>
        <v>0</v>
      </c>
      <c r="D71" s="615" t="str">
        <f>'検査結果表（防火ｼｬｯﾀｰ入力用）'!C51</f>
        <v/>
      </c>
      <c r="E71" s="616"/>
      <c r="F71" s="389">
        <f>'検査結果表（防火ｼｬｯﾀｰ入力用）'!E51</f>
        <v>0</v>
      </c>
      <c r="G71" s="390"/>
      <c r="H71" s="590">
        <f>'検査結果表（防火ｼｬｯﾀｰ入力用）'!F51</f>
        <v>0</v>
      </c>
      <c r="I71" s="590"/>
      <c r="J71" s="591"/>
      <c r="K71" s="391">
        <f>'検査結果表（防火ｼｬｯﾀｰ入力用）'!G51</f>
        <v>0</v>
      </c>
    </row>
    <row r="72" spans="2:11" s="39" customFormat="1" ht="19.8" customHeight="1">
      <c r="C72" s="388">
        <f>'検査結果表（防火ｼｬｯﾀｰ入力用）'!B52</f>
        <v>0</v>
      </c>
      <c r="D72" s="615" t="str">
        <f>'検査結果表（防火ｼｬｯﾀｰ入力用）'!C52</f>
        <v/>
      </c>
      <c r="E72" s="616"/>
      <c r="F72" s="389">
        <f>'検査結果表（防火ｼｬｯﾀｰ入力用）'!E52</f>
        <v>0</v>
      </c>
      <c r="G72" s="390"/>
      <c r="H72" s="590">
        <f>'検査結果表（防火ｼｬｯﾀｰ入力用）'!F52</f>
        <v>0</v>
      </c>
      <c r="I72" s="590"/>
      <c r="J72" s="591"/>
      <c r="K72" s="391">
        <f>'検査結果表（防火ｼｬｯﾀｰ入力用）'!G52</f>
        <v>0</v>
      </c>
    </row>
    <row r="73" spans="2:11" s="39" customFormat="1" ht="19.8" customHeight="1">
      <c r="C73" s="388">
        <f>'検査結果表（防火ｼｬｯﾀｰ入力用）'!B53</f>
        <v>0</v>
      </c>
      <c r="D73" s="615" t="str">
        <f>'検査結果表（防火ｼｬｯﾀｰ入力用）'!C53</f>
        <v/>
      </c>
      <c r="E73" s="616"/>
      <c r="F73" s="389">
        <f>'検査結果表（防火ｼｬｯﾀｰ入力用）'!E53</f>
        <v>0</v>
      </c>
      <c r="G73" s="390"/>
      <c r="H73" s="590">
        <f>'検査結果表（防火ｼｬｯﾀｰ入力用）'!F53</f>
        <v>0</v>
      </c>
      <c r="I73" s="590"/>
      <c r="J73" s="591"/>
      <c r="K73" s="391">
        <f>'検査結果表（防火ｼｬｯﾀｰ入力用）'!G53</f>
        <v>0</v>
      </c>
    </row>
    <row r="74" spans="2:11" s="39" customFormat="1" ht="19.8" customHeight="1"/>
    <row r="75" spans="2:11" s="39" customFormat="1" ht="19.8" customHeight="1"/>
    <row r="76" spans="2:11" ht="19.5" customHeight="1">
      <c r="B76" s="127"/>
      <c r="C76" s="187"/>
      <c r="D76" s="185"/>
      <c r="E76" s="185"/>
      <c r="F76" s="188"/>
      <c r="G76" s="188"/>
      <c r="H76" s="188"/>
      <c r="I76" s="188"/>
      <c r="J76" s="188"/>
      <c r="K76" s="189"/>
    </row>
    <row r="77" spans="2:11" ht="19.5" customHeight="1">
      <c r="B77" s="127"/>
      <c r="C77" s="187"/>
      <c r="D77" s="185"/>
      <c r="E77" s="185"/>
      <c r="F77" s="188"/>
      <c r="G77" s="188"/>
      <c r="H77" s="188"/>
      <c r="I77" s="188"/>
      <c r="J77" s="188"/>
      <c r="K77" s="189"/>
    </row>
    <row r="78" spans="2:11" ht="19.5" customHeight="1">
      <c r="B78" s="127"/>
      <c r="C78" s="187"/>
      <c r="D78" s="185"/>
      <c r="E78" s="185"/>
      <c r="F78" s="188"/>
      <c r="G78" s="188"/>
      <c r="H78" s="188"/>
      <c r="I78" s="188"/>
      <c r="J78" s="188"/>
      <c r="K78" s="189"/>
    </row>
    <row r="79" spans="2:11" ht="10.5" customHeight="1">
      <c r="C79" s="661" t="s">
        <v>105</v>
      </c>
      <c r="D79" s="665"/>
      <c r="E79" s="665"/>
      <c r="F79" s="665"/>
      <c r="G79" s="665"/>
      <c r="H79" s="665"/>
      <c r="I79" s="665"/>
      <c r="J79" s="665"/>
      <c r="K79" s="665"/>
    </row>
    <row r="80" spans="2:11" ht="10.5" customHeight="1">
      <c r="C80" s="75" t="s">
        <v>382</v>
      </c>
      <c r="D80" s="661" t="s">
        <v>337</v>
      </c>
      <c r="E80" s="661"/>
      <c r="F80" s="661"/>
      <c r="G80" s="661"/>
      <c r="H80" s="661"/>
      <c r="I80" s="661"/>
      <c r="J80" s="661"/>
      <c r="K80" s="661"/>
    </row>
    <row r="81" spans="3:21" ht="10.5" customHeight="1">
      <c r="C81" s="75" t="s">
        <v>383</v>
      </c>
      <c r="D81" s="661" t="s">
        <v>339</v>
      </c>
      <c r="E81" s="661"/>
      <c r="F81" s="661"/>
      <c r="G81" s="661"/>
      <c r="H81" s="661"/>
      <c r="I81" s="661"/>
      <c r="J81" s="661"/>
      <c r="K81" s="661"/>
    </row>
    <row r="82" spans="3:21" ht="31.5" customHeight="1">
      <c r="C82" s="75" t="s">
        <v>384</v>
      </c>
      <c r="D82" s="661" t="s">
        <v>895</v>
      </c>
      <c r="E82" s="661"/>
      <c r="F82" s="661"/>
      <c r="G82" s="661"/>
      <c r="H82" s="661"/>
      <c r="I82" s="661"/>
      <c r="J82" s="661"/>
      <c r="K82" s="661"/>
    </row>
    <row r="83" spans="3:21" ht="10.5" customHeight="1">
      <c r="C83" s="75" t="s">
        <v>385</v>
      </c>
      <c r="D83" s="661" t="s">
        <v>865</v>
      </c>
      <c r="E83" s="661"/>
      <c r="F83" s="661"/>
      <c r="G83" s="661"/>
      <c r="H83" s="661"/>
      <c r="I83" s="661"/>
      <c r="J83" s="661"/>
      <c r="K83" s="661"/>
    </row>
    <row r="84" spans="3:21">
      <c r="C84" s="75" t="s">
        <v>386</v>
      </c>
      <c r="D84" s="661" t="s">
        <v>345</v>
      </c>
      <c r="E84" s="661"/>
      <c r="F84" s="661"/>
      <c r="G84" s="661"/>
      <c r="H84" s="661"/>
      <c r="I84" s="661"/>
      <c r="J84" s="661"/>
      <c r="K84" s="661"/>
    </row>
    <row r="85" spans="3:21" ht="21" customHeight="1">
      <c r="C85" s="75" t="s">
        <v>387</v>
      </c>
      <c r="D85" s="661" t="s">
        <v>347</v>
      </c>
      <c r="E85" s="661"/>
      <c r="F85" s="661"/>
      <c r="G85" s="661"/>
      <c r="H85" s="661"/>
      <c r="I85" s="661"/>
      <c r="J85" s="661"/>
      <c r="K85" s="661"/>
    </row>
    <row r="86" spans="3:21" ht="11.25" customHeight="1">
      <c r="C86" s="75" t="s">
        <v>388</v>
      </c>
      <c r="D86" s="661" t="s">
        <v>389</v>
      </c>
      <c r="E86" s="661"/>
      <c r="F86" s="661"/>
      <c r="G86" s="661"/>
      <c r="H86" s="661"/>
      <c r="I86" s="661"/>
      <c r="J86" s="661"/>
      <c r="K86" s="661"/>
    </row>
    <row r="87" spans="3:21" ht="21.75" customHeight="1">
      <c r="C87" s="75" t="s">
        <v>390</v>
      </c>
      <c r="D87" s="661" t="s">
        <v>391</v>
      </c>
      <c r="E87" s="661"/>
      <c r="F87" s="661"/>
      <c r="G87" s="661"/>
      <c r="H87" s="661"/>
      <c r="I87" s="661"/>
      <c r="J87" s="661"/>
      <c r="K87" s="661"/>
    </row>
    <row r="88" spans="3:21" ht="21.75" customHeight="1">
      <c r="C88" s="75" t="s">
        <v>392</v>
      </c>
      <c r="D88" s="661" t="s">
        <v>894</v>
      </c>
      <c r="E88" s="661"/>
      <c r="F88" s="661"/>
      <c r="G88" s="661"/>
      <c r="H88" s="661"/>
      <c r="I88" s="661"/>
      <c r="J88" s="661"/>
      <c r="K88" s="661"/>
    </row>
    <row r="89" spans="3:21" s="76" customFormat="1" ht="11.25" customHeight="1">
      <c r="C89" s="75" t="s">
        <v>393</v>
      </c>
      <c r="D89" s="661" t="s">
        <v>205</v>
      </c>
      <c r="E89" s="661"/>
      <c r="F89" s="661"/>
      <c r="G89" s="661"/>
      <c r="H89" s="661"/>
      <c r="I89" s="661"/>
      <c r="J89" s="661"/>
      <c r="K89" s="661"/>
      <c r="L89" s="39"/>
      <c r="Q89" s="39"/>
      <c r="R89" s="39"/>
      <c r="S89" s="39"/>
      <c r="T89" s="39"/>
      <c r="U89" s="39"/>
    </row>
    <row r="90" spans="3:21" ht="42.75" customHeight="1">
      <c r="C90" s="75" t="s">
        <v>394</v>
      </c>
      <c r="D90" s="661" t="s">
        <v>864</v>
      </c>
      <c r="E90" s="661"/>
      <c r="F90" s="661"/>
      <c r="G90" s="661"/>
      <c r="H90" s="661"/>
      <c r="I90" s="661"/>
      <c r="J90" s="661"/>
      <c r="K90" s="661"/>
    </row>
    <row r="91" spans="3:21" ht="52.5" customHeight="1">
      <c r="C91" s="75" t="s">
        <v>396</v>
      </c>
      <c r="D91" s="661" t="s">
        <v>420</v>
      </c>
      <c r="E91" s="661"/>
      <c r="F91" s="661"/>
      <c r="G91" s="661"/>
      <c r="H91" s="661"/>
      <c r="I91" s="661"/>
      <c r="J91" s="661"/>
      <c r="K91" s="661"/>
    </row>
    <row r="92" spans="3:21" ht="30.75" customHeight="1">
      <c r="C92" s="75" t="s">
        <v>397</v>
      </c>
      <c r="D92" s="661" t="s">
        <v>398</v>
      </c>
      <c r="E92" s="661"/>
      <c r="F92" s="661"/>
      <c r="G92" s="661"/>
      <c r="H92" s="661"/>
      <c r="I92" s="661"/>
      <c r="J92" s="661"/>
      <c r="K92" s="661"/>
    </row>
    <row r="93" spans="3:21" ht="22.5" customHeight="1">
      <c r="C93" s="75" t="s">
        <v>399</v>
      </c>
      <c r="D93" s="661" t="s">
        <v>359</v>
      </c>
      <c r="E93" s="661"/>
      <c r="F93" s="661"/>
      <c r="G93" s="661"/>
      <c r="H93" s="661"/>
      <c r="I93" s="661"/>
      <c r="J93" s="661"/>
      <c r="K93" s="661"/>
    </row>
  </sheetData>
  <sheetProtection sheet="1" objects="1" selectLockedCells="1"/>
  <mergeCells count="95">
    <mergeCell ref="D69:E69"/>
    <mergeCell ref="D70:E70"/>
    <mergeCell ref="D71:E71"/>
    <mergeCell ref="D72:E72"/>
    <mergeCell ref="D73:E73"/>
    <mergeCell ref="D64:E64"/>
    <mergeCell ref="D65:E65"/>
    <mergeCell ref="D66:E66"/>
    <mergeCell ref="D67:E67"/>
    <mergeCell ref="D68:E68"/>
    <mergeCell ref="C59:K59"/>
    <mergeCell ref="C60:K60"/>
    <mergeCell ref="C62:F62"/>
    <mergeCell ref="D63:E63"/>
    <mergeCell ref="G63:J63"/>
    <mergeCell ref="H55:J55"/>
    <mergeCell ref="C2:K2"/>
    <mergeCell ref="C3:K3"/>
    <mergeCell ref="C5:D8"/>
    <mergeCell ref="F5:I5"/>
    <mergeCell ref="J5:K5"/>
    <mergeCell ref="F6:I6"/>
    <mergeCell ref="J6:K6"/>
    <mergeCell ref="E7:E8"/>
    <mergeCell ref="F7:I7"/>
    <mergeCell ref="J7:K7"/>
    <mergeCell ref="F8:I8"/>
    <mergeCell ref="J8:K8"/>
    <mergeCell ref="C10:C12"/>
    <mergeCell ref="D10:E12"/>
    <mergeCell ref="F10:F12"/>
    <mergeCell ref="G10:G11"/>
    <mergeCell ref="H10:J10"/>
    <mergeCell ref="K10:K12"/>
    <mergeCell ref="H11:H12"/>
    <mergeCell ref="H46:J46"/>
    <mergeCell ref="D13:D26"/>
    <mergeCell ref="E14:E17"/>
    <mergeCell ref="E18:E19"/>
    <mergeCell ref="E22:E26"/>
    <mergeCell ref="D27:D37"/>
    <mergeCell ref="E27:E28"/>
    <mergeCell ref="E30:E33"/>
    <mergeCell ref="E34:E35"/>
    <mergeCell ref="D38:E39"/>
    <mergeCell ref="C40:K40"/>
    <mergeCell ref="C44:F44"/>
    <mergeCell ref="D45:E45"/>
    <mergeCell ref="G45:J45"/>
    <mergeCell ref="D41:F41"/>
    <mergeCell ref="D42:F42"/>
    <mergeCell ref="D43:F43"/>
    <mergeCell ref="D86:K86"/>
    <mergeCell ref="H47:J47"/>
    <mergeCell ref="H48:J48"/>
    <mergeCell ref="H49:J49"/>
    <mergeCell ref="H50:J50"/>
    <mergeCell ref="C79:K79"/>
    <mergeCell ref="D80:K80"/>
    <mergeCell ref="D81:K81"/>
    <mergeCell ref="D82:K82"/>
    <mergeCell ref="D83:K83"/>
    <mergeCell ref="D84:K84"/>
    <mergeCell ref="D85:K85"/>
    <mergeCell ref="H51:J51"/>
    <mergeCell ref="H52:J52"/>
    <mergeCell ref="H53:J53"/>
    <mergeCell ref="H54:J54"/>
    <mergeCell ref="D93:K93"/>
    <mergeCell ref="D87:K87"/>
    <mergeCell ref="D88:K88"/>
    <mergeCell ref="D89:K89"/>
    <mergeCell ref="D90:K90"/>
    <mergeCell ref="D91:K91"/>
    <mergeCell ref="D92:K92"/>
    <mergeCell ref="D46:E46"/>
    <mergeCell ref="D47:E47"/>
    <mergeCell ref="D48:E48"/>
    <mergeCell ref="D49:E49"/>
    <mergeCell ref="D50:E50"/>
    <mergeCell ref="D51:E51"/>
    <mergeCell ref="D52:E52"/>
    <mergeCell ref="D53:E53"/>
    <mergeCell ref="D54:E54"/>
    <mergeCell ref="D55:E55"/>
    <mergeCell ref="H64:J64"/>
    <mergeCell ref="H65:J65"/>
    <mergeCell ref="H66:J66"/>
    <mergeCell ref="H67:J67"/>
    <mergeCell ref="H68:J68"/>
    <mergeCell ref="H69:J69"/>
    <mergeCell ref="H70:J70"/>
    <mergeCell ref="H71:J71"/>
    <mergeCell ref="H72:J72"/>
    <mergeCell ref="H73:J73"/>
  </mergeCells>
  <phoneticPr fontId="5"/>
  <conditionalFormatting sqref="C13:C39">
    <cfRule type="expression" dxfId="8" priority="1">
      <formula>K13="―"</formula>
    </cfRule>
  </conditionalFormatting>
  <printOptions horizontalCentered="1"/>
  <pageMargins left="0.59055118110236227" right="0.59055118110236227" top="0.59055118110236227" bottom="0.39370078740157483" header="0.39370078740157483" footer="0.39370078740157483"/>
  <pageSetup paperSize="9" orientation="portrait" blackAndWhite="1" r:id="rId1"/>
  <headerFooter alignWithMargins="0"/>
  <rowBreaks count="2" manualBreakCount="2">
    <brk id="57" min="2" max="10" man="1"/>
    <brk id="78" max="16383"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03859-9AB9-43DC-8530-5A21DF7DB0A8}">
  <sheetPr>
    <tabColor rgb="FF002060"/>
  </sheetPr>
  <dimension ref="A1:Z55"/>
  <sheetViews>
    <sheetView showZeros="0" view="pageBreakPreview" zoomScale="70" zoomScaleNormal="100" zoomScaleSheetLayoutView="70" workbookViewId="0">
      <selection activeCell="F23" sqref="F23"/>
    </sheetView>
  </sheetViews>
  <sheetFormatPr defaultRowHeight="13.2"/>
  <cols>
    <col min="1" max="1" width="8.88671875" style="214"/>
    <col min="2" max="2" width="4.5546875" style="214" customWidth="1"/>
    <col min="3" max="3" width="7.44140625" style="214" customWidth="1"/>
    <col min="4" max="4" width="24.88671875" style="214" customWidth="1"/>
    <col min="5" max="5" width="37.77734375" style="214" customWidth="1"/>
    <col min="6" max="6" width="43.44140625" style="214" customWidth="1"/>
    <col min="7" max="7" width="13.109375" style="214" customWidth="1"/>
    <col min="8" max="8" width="4.77734375" style="214" hidden="1" customWidth="1"/>
    <col min="9" max="9" width="8.88671875" style="214"/>
    <col min="10" max="10" width="16.5546875" style="214" customWidth="1"/>
    <col min="11" max="11" width="12" style="214" customWidth="1"/>
    <col min="12" max="12" width="10.77734375" style="214" customWidth="1"/>
    <col min="13" max="17" width="8.88671875" style="214"/>
    <col min="18" max="23" width="8.88671875" style="214" hidden="1" customWidth="1"/>
    <col min="24" max="24" width="12.21875" style="214" hidden="1" customWidth="1"/>
    <col min="25" max="25" width="13.77734375" style="214" hidden="1" customWidth="1"/>
    <col min="26" max="26" width="8.88671875" style="214" hidden="1" customWidth="1"/>
    <col min="27" max="16384" width="8.88671875" style="214"/>
  </cols>
  <sheetData>
    <row r="1" spans="1:25" ht="40.799999999999997" customHeight="1"/>
    <row r="2" spans="1:25" ht="21" customHeight="1" thickBot="1">
      <c r="A2" s="220" t="s">
        <v>810</v>
      </c>
      <c r="B2" s="221"/>
      <c r="C2" s="221"/>
      <c r="D2" s="221"/>
      <c r="E2" s="221"/>
      <c r="F2" s="221"/>
      <c r="G2" s="221"/>
      <c r="H2" s="345"/>
    </row>
    <row r="3" spans="1:25" ht="12.6" customHeight="1" thickTop="1">
      <c r="A3" s="221"/>
      <c r="B3" s="548" t="s">
        <v>164</v>
      </c>
      <c r="C3" s="551" t="s">
        <v>800</v>
      </c>
      <c r="D3" s="730"/>
      <c r="E3" s="557" t="s">
        <v>187</v>
      </c>
      <c r="F3" s="654" t="s">
        <v>790</v>
      </c>
      <c r="G3" s="537" t="s">
        <v>791</v>
      </c>
      <c r="H3" s="345"/>
      <c r="R3" s="56">
        <v>1</v>
      </c>
      <c r="S3" s="56" t="s">
        <v>546</v>
      </c>
      <c r="X3" s="217" t="s">
        <v>796</v>
      </c>
      <c r="Y3" s="217" t="s">
        <v>791</v>
      </c>
    </row>
    <row r="4" spans="1:25" ht="12.6" customHeight="1">
      <c r="A4" s="221"/>
      <c r="B4" s="728"/>
      <c r="C4" s="731"/>
      <c r="D4" s="732"/>
      <c r="E4" s="735"/>
      <c r="F4" s="655"/>
      <c r="G4" s="538"/>
      <c r="H4" s="345"/>
      <c r="R4" s="56">
        <v>2</v>
      </c>
      <c r="S4" s="56" t="s">
        <v>547</v>
      </c>
      <c r="X4" s="215" t="s">
        <v>19</v>
      </c>
      <c r="Y4" s="216"/>
    </row>
    <row r="5" spans="1:25" ht="12.6" customHeight="1" thickBot="1">
      <c r="A5" s="221"/>
      <c r="B5" s="729"/>
      <c r="C5" s="733"/>
      <c r="D5" s="734"/>
      <c r="E5" s="736"/>
      <c r="F5" s="656"/>
      <c r="G5" s="539"/>
      <c r="H5" s="345"/>
      <c r="R5" s="56">
        <v>3</v>
      </c>
      <c r="S5" s="56" t="s">
        <v>548</v>
      </c>
      <c r="X5" s="215" t="s">
        <v>792</v>
      </c>
      <c r="Y5" s="216" t="s">
        <v>639</v>
      </c>
    </row>
    <row r="6" spans="1:25" ht="41.4" customHeight="1" thickTop="1">
      <c r="A6" s="221"/>
      <c r="B6" s="230" t="s">
        <v>303</v>
      </c>
      <c r="C6" s="648" t="s">
        <v>400</v>
      </c>
      <c r="D6" s="227" t="s">
        <v>190</v>
      </c>
      <c r="E6" s="231" t="s">
        <v>775</v>
      </c>
      <c r="F6" s="429"/>
      <c r="G6" s="343"/>
      <c r="H6" s="345" t="str">
        <f>IF(AND(F6=$X$7,G6=""),"NG","OK")</f>
        <v>OK</v>
      </c>
      <c r="R6" s="56">
        <v>4</v>
      </c>
      <c r="S6" s="56" t="s">
        <v>548</v>
      </c>
      <c r="X6" s="215" t="s">
        <v>793</v>
      </c>
    </row>
    <row r="7" spans="1:25" ht="21.6" customHeight="1">
      <c r="A7" s="221"/>
      <c r="B7" s="234" t="s">
        <v>305</v>
      </c>
      <c r="C7" s="740"/>
      <c r="D7" s="228" t="s">
        <v>209</v>
      </c>
      <c r="E7" s="235" t="s">
        <v>401</v>
      </c>
      <c r="F7" s="430"/>
      <c r="G7" s="344"/>
      <c r="H7" s="345" t="str">
        <f t="shared" ref="H7:H32" si="0">IF(AND(F7=$X$7,G7=""),"NG","OK")</f>
        <v>OK</v>
      </c>
      <c r="R7" s="56">
        <v>5</v>
      </c>
      <c r="S7" s="56" t="s">
        <v>549</v>
      </c>
      <c r="X7" s="215" t="s">
        <v>899</v>
      </c>
    </row>
    <row r="8" spans="1:25" ht="21.6" customHeight="1">
      <c r="A8" s="221"/>
      <c r="B8" s="234" t="s">
        <v>306</v>
      </c>
      <c r="C8" s="740"/>
      <c r="D8" s="651" t="s">
        <v>210</v>
      </c>
      <c r="E8" s="235" t="s">
        <v>402</v>
      </c>
      <c r="F8" s="430"/>
      <c r="G8" s="344"/>
      <c r="H8" s="345" t="str">
        <f t="shared" si="0"/>
        <v>OK</v>
      </c>
      <c r="R8" s="56">
        <v>6</v>
      </c>
      <c r="S8" s="56" t="s">
        <v>550</v>
      </c>
      <c r="X8" s="357"/>
    </row>
    <row r="9" spans="1:25" ht="21.6" customHeight="1">
      <c r="A9" s="221"/>
      <c r="B9" s="234" t="s">
        <v>308</v>
      </c>
      <c r="C9" s="740"/>
      <c r="D9" s="741"/>
      <c r="E9" s="235" t="s">
        <v>366</v>
      </c>
      <c r="F9" s="430"/>
      <c r="G9" s="344"/>
      <c r="H9" s="345" t="str">
        <f t="shared" si="0"/>
        <v>OK</v>
      </c>
      <c r="R9" s="56">
        <v>7</v>
      </c>
      <c r="S9" s="56" t="s">
        <v>551</v>
      </c>
    </row>
    <row r="10" spans="1:25" ht="21.6" customHeight="1">
      <c r="A10" s="221"/>
      <c r="B10" s="234" t="s">
        <v>310</v>
      </c>
      <c r="C10" s="740"/>
      <c r="D10" s="228" t="s">
        <v>191</v>
      </c>
      <c r="E10" s="235" t="s">
        <v>741</v>
      </c>
      <c r="F10" s="430"/>
      <c r="G10" s="344"/>
      <c r="H10" s="345" t="str">
        <f t="shared" si="0"/>
        <v>OK</v>
      </c>
      <c r="R10" s="56">
        <v>8</v>
      </c>
      <c r="S10" s="56" t="s">
        <v>551</v>
      </c>
      <c r="X10" s="357" t="s">
        <v>814</v>
      </c>
      <c r="Y10" s="358">
        <f>IF(AND(COUNTIF(F:F,"要是正")=0,COUNTIF(F:F,"既存不適格")=0),1,"0")</f>
        <v>1</v>
      </c>
    </row>
    <row r="11" spans="1:25" ht="21.6" customHeight="1">
      <c r="A11" s="221"/>
      <c r="B11" s="234" t="s">
        <v>312</v>
      </c>
      <c r="C11" s="740"/>
      <c r="D11" s="228" t="s">
        <v>368</v>
      </c>
      <c r="E11" s="235" t="s">
        <v>324</v>
      </c>
      <c r="F11" s="430"/>
      <c r="G11" s="344"/>
      <c r="H11" s="345" t="str">
        <f t="shared" si="0"/>
        <v>OK</v>
      </c>
      <c r="R11" s="56">
        <v>9</v>
      </c>
      <c r="S11" s="56" t="s">
        <v>551</v>
      </c>
      <c r="X11" s="357" t="s">
        <v>792</v>
      </c>
      <c r="Y11" s="358" t="str">
        <f>IF(COUNTIF(F:F,"要是正")&gt;0,1,"0")</f>
        <v>0</v>
      </c>
    </row>
    <row r="12" spans="1:25" ht="21.6" customHeight="1">
      <c r="A12" s="221"/>
      <c r="B12" s="234" t="s">
        <v>314</v>
      </c>
      <c r="C12" s="740"/>
      <c r="D12" s="651" t="s">
        <v>799</v>
      </c>
      <c r="E12" s="235" t="s">
        <v>369</v>
      </c>
      <c r="F12" s="430"/>
      <c r="G12" s="344"/>
      <c r="H12" s="345" t="str">
        <f t="shared" si="0"/>
        <v>OK</v>
      </c>
      <c r="R12" s="56">
        <v>10</v>
      </c>
      <c r="S12" s="56" t="s">
        <v>551</v>
      </c>
      <c r="X12" s="357" t="s">
        <v>793</v>
      </c>
      <c r="Y12" s="358" t="str">
        <f>IF(AND(COUNTIF(F:F,"要是正")=0,COUNTIF(F:F,"既存不適格")),1,"0")</f>
        <v>0</v>
      </c>
    </row>
    <row r="13" spans="1:25" ht="21.6" customHeight="1">
      <c r="A13" s="221"/>
      <c r="B13" s="234" t="s">
        <v>317</v>
      </c>
      <c r="C13" s="740"/>
      <c r="D13" s="740"/>
      <c r="E13" s="235" t="s">
        <v>370</v>
      </c>
      <c r="F13" s="430"/>
      <c r="G13" s="344"/>
      <c r="H13" s="345" t="str">
        <f t="shared" si="0"/>
        <v>OK</v>
      </c>
      <c r="R13" s="56">
        <v>11</v>
      </c>
      <c r="S13" s="56" t="s">
        <v>551</v>
      </c>
    </row>
    <row r="14" spans="1:25" ht="21.6" customHeight="1">
      <c r="A14" s="221"/>
      <c r="B14" s="234" t="s">
        <v>319</v>
      </c>
      <c r="C14" s="740"/>
      <c r="D14" s="740"/>
      <c r="E14" s="235" t="s">
        <v>371</v>
      </c>
      <c r="F14" s="430"/>
      <c r="G14" s="344"/>
      <c r="H14" s="345" t="str">
        <f t="shared" si="0"/>
        <v>OK</v>
      </c>
      <c r="R14" s="56">
        <v>12</v>
      </c>
      <c r="S14" s="56" t="s">
        <v>540</v>
      </c>
    </row>
    <row r="15" spans="1:25" ht="21.6" customHeight="1">
      <c r="A15" s="221"/>
      <c r="B15" s="234" t="s">
        <v>320</v>
      </c>
      <c r="C15" s="740"/>
      <c r="D15" s="740"/>
      <c r="E15" s="235" t="s">
        <v>192</v>
      </c>
      <c r="F15" s="430"/>
      <c r="G15" s="344"/>
      <c r="H15" s="345" t="str">
        <f t="shared" si="0"/>
        <v>OK</v>
      </c>
      <c r="R15" s="56">
        <v>13</v>
      </c>
      <c r="S15" s="56" t="s">
        <v>540</v>
      </c>
    </row>
    <row r="16" spans="1:25" ht="21.6" customHeight="1">
      <c r="A16" s="221"/>
      <c r="B16" s="234" t="s">
        <v>321</v>
      </c>
      <c r="C16" s="741"/>
      <c r="D16" s="741"/>
      <c r="E16" s="235" t="s">
        <v>309</v>
      </c>
      <c r="F16" s="430"/>
      <c r="G16" s="344"/>
      <c r="H16" s="345" t="str">
        <f t="shared" si="0"/>
        <v>OK</v>
      </c>
      <c r="R16" s="56">
        <v>14</v>
      </c>
      <c r="S16" s="56" t="s">
        <v>542</v>
      </c>
    </row>
    <row r="17" spans="1:25" ht="21.6" customHeight="1">
      <c r="A17" s="221"/>
      <c r="B17" s="234" t="s">
        <v>322</v>
      </c>
      <c r="C17" s="651" t="s">
        <v>193</v>
      </c>
      <c r="D17" s="651" t="s">
        <v>194</v>
      </c>
      <c r="E17" s="235" t="s">
        <v>195</v>
      </c>
      <c r="F17" s="430"/>
      <c r="G17" s="344"/>
      <c r="H17" s="345" t="str">
        <f t="shared" si="0"/>
        <v>OK</v>
      </c>
      <c r="R17" s="56">
        <v>15</v>
      </c>
      <c r="S17" s="56" t="s">
        <v>542</v>
      </c>
    </row>
    <row r="18" spans="1:25" ht="21.6" customHeight="1">
      <c r="A18" s="221"/>
      <c r="B18" s="234" t="s">
        <v>325</v>
      </c>
      <c r="C18" s="740"/>
      <c r="D18" s="741"/>
      <c r="E18" s="235" t="s">
        <v>313</v>
      </c>
      <c r="F18" s="430"/>
      <c r="G18" s="344"/>
      <c r="H18" s="345" t="str">
        <f t="shared" si="0"/>
        <v>OK</v>
      </c>
      <c r="R18" s="56">
        <v>16</v>
      </c>
      <c r="S18" s="56" t="s">
        <v>542</v>
      </c>
    </row>
    <row r="19" spans="1:25" ht="21.6" customHeight="1">
      <c r="A19" s="221"/>
      <c r="B19" s="234" t="s">
        <v>327</v>
      </c>
      <c r="C19" s="740"/>
      <c r="D19" s="651" t="s">
        <v>207</v>
      </c>
      <c r="E19" s="235" t="s">
        <v>318</v>
      </c>
      <c r="F19" s="430"/>
      <c r="G19" s="344"/>
      <c r="H19" s="345" t="str">
        <f t="shared" si="0"/>
        <v>OK</v>
      </c>
      <c r="R19" s="56">
        <v>17</v>
      </c>
      <c r="S19" s="56" t="s">
        <v>542</v>
      </c>
    </row>
    <row r="20" spans="1:25" ht="21.6" customHeight="1">
      <c r="A20" s="221"/>
      <c r="B20" s="234" t="s">
        <v>328</v>
      </c>
      <c r="C20" s="740"/>
      <c r="D20" s="740"/>
      <c r="E20" s="235" t="s">
        <v>196</v>
      </c>
      <c r="F20" s="430"/>
      <c r="G20" s="344"/>
      <c r="H20" s="345" t="str">
        <f t="shared" si="0"/>
        <v>OK</v>
      </c>
      <c r="R20" s="56">
        <v>18</v>
      </c>
      <c r="S20" s="56" t="s">
        <v>543</v>
      </c>
    </row>
    <row r="21" spans="1:25" ht="21.6" customHeight="1">
      <c r="A21" s="221"/>
      <c r="B21" s="234" t="s">
        <v>330</v>
      </c>
      <c r="C21" s="740"/>
      <c r="D21" s="740"/>
      <c r="E21" s="235" t="s">
        <v>197</v>
      </c>
      <c r="F21" s="430"/>
      <c r="G21" s="344"/>
      <c r="H21" s="345" t="str">
        <f t="shared" si="0"/>
        <v>OK</v>
      </c>
      <c r="R21" s="56">
        <v>19</v>
      </c>
      <c r="S21" s="56" t="s">
        <v>543</v>
      </c>
    </row>
    <row r="22" spans="1:25" ht="21.6" customHeight="1">
      <c r="A22" s="221"/>
      <c r="B22" s="234" t="s">
        <v>331</v>
      </c>
      <c r="C22" s="740"/>
      <c r="D22" s="741"/>
      <c r="E22" s="235" t="s">
        <v>198</v>
      </c>
      <c r="F22" s="430"/>
      <c r="G22" s="344"/>
      <c r="H22" s="345" t="str">
        <f t="shared" si="0"/>
        <v>OK</v>
      </c>
      <c r="R22" s="56">
        <v>20</v>
      </c>
      <c r="S22" s="56" t="s">
        <v>544</v>
      </c>
    </row>
    <row r="23" spans="1:25" ht="21.6" customHeight="1">
      <c r="A23" s="221"/>
      <c r="B23" s="234" t="s">
        <v>372</v>
      </c>
      <c r="C23" s="740"/>
      <c r="D23" s="651" t="s">
        <v>323</v>
      </c>
      <c r="E23" s="235" t="s">
        <v>324</v>
      </c>
      <c r="F23" s="430"/>
      <c r="G23" s="344"/>
      <c r="H23" s="345" t="str">
        <f t="shared" si="0"/>
        <v>OK</v>
      </c>
      <c r="R23" s="56">
        <v>21</v>
      </c>
      <c r="S23" s="56" t="s">
        <v>545</v>
      </c>
      <c r="X23" s="214" t="s">
        <v>898</v>
      </c>
      <c r="Y23" s="214" t="s">
        <v>903</v>
      </c>
    </row>
    <row r="24" spans="1:25" ht="21.6" customHeight="1">
      <c r="A24" s="221"/>
      <c r="B24" s="234" t="s">
        <v>373</v>
      </c>
      <c r="C24" s="740"/>
      <c r="D24" s="741"/>
      <c r="E24" s="235" t="s">
        <v>326</v>
      </c>
      <c r="F24" s="430"/>
      <c r="G24" s="344"/>
      <c r="H24" s="345" t="str">
        <f t="shared" si="0"/>
        <v>OK</v>
      </c>
      <c r="R24" s="56">
        <v>22</v>
      </c>
      <c r="S24" s="56" t="s">
        <v>201</v>
      </c>
      <c r="X24" s="214" t="str">
        <f>IF(COUNTIF(H6:H32,"NG")&gt;0,Y23,"")</f>
        <v/>
      </c>
    </row>
    <row r="25" spans="1:25" ht="21.6" customHeight="1">
      <c r="A25" s="221"/>
      <c r="B25" s="234" t="s">
        <v>374</v>
      </c>
      <c r="C25" s="740"/>
      <c r="D25" s="228" t="s">
        <v>199</v>
      </c>
      <c r="E25" s="235" t="s">
        <v>316</v>
      </c>
      <c r="F25" s="430"/>
      <c r="G25" s="344"/>
      <c r="H25" s="345" t="str">
        <f t="shared" si="0"/>
        <v>OK</v>
      </c>
      <c r="R25" s="56">
        <v>23</v>
      </c>
      <c r="S25" s="56" t="s">
        <v>201</v>
      </c>
    </row>
    <row r="26" spans="1:25" ht="21.6" customHeight="1">
      <c r="A26" s="221"/>
      <c r="B26" s="234" t="s">
        <v>375</v>
      </c>
      <c r="C26" s="741"/>
      <c r="D26" s="228" t="s">
        <v>200</v>
      </c>
      <c r="E26" s="235" t="s">
        <v>316</v>
      </c>
      <c r="F26" s="430"/>
      <c r="G26" s="344"/>
      <c r="H26" s="345" t="str">
        <f t="shared" si="0"/>
        <v>OK</v>
      </c>
      <c r="R26" s="39">
        <v>99</v>
      </c>
      <c r="S26" s="39" t="s">
        <v>777</v>
      </c>
    </row>
    <row r="27" spans="1:25" ht="21.6" customHeight="1">
      <c r="A27" s="221"/>
      <c r="B27" s="234" t="s">
        <v>376</v>
      </c>
      <c r="C27" s="657" t="s">
        <v>201</v>
      </c>
      <c r="D27" s="737"/>
      <c r="E27" s="235" t="s">
        <v>403</v>
      </c>
      <c r="F27" s="430"/>
      <c r="G27" s="344"/>
      <c r="H27" s="345" t="str">
        <f t="shared" si="0"/>
        <v>OK</v>
      </c>
    </row>
    <row r="28" spans="1:25" ht="21.6" customHeight="1" thickBot="1">
      <c r="A28" s="221"/>
      <c r="B28" s="303" t="s">
        <v>377</v>
      </c>
      <c r="C28" s="738"/>
      <c r="D28" s="739"/>
      <c r="E28" s="304" t="s">
        <v>332</v>
      </c>
      <c r="F28" s="433"/>
      <c r="G28" s="344"/>
      <c r="H28" s="345" t="str">
        <f t="shared" si="0"/>
        <v>OK</v>
      </c>
    </row>
    <row r="29" spans="1:25" ht="21.6" customHeight="1" thickTop="1" thickBot="1">
      <c r="A29" s="221"/>
      <c r="B29" s="725" t="s">
        <v>333</v>
      </c>
      <c r="C29" s="726"/>
      <c r="D29" s="726"/>
      <c r="E29" s="726"/>
      <c r="F29" s="726"/>
      <c r="G29" s="727"/>
      <c r="H29" s="345"/>
    </row>
    <row r="30" spans="1:25" ht="21.6" customHeight="1" thickTop="1">
      <c r="A30" s="221"/>
      <c r="B30" s="305"/>
      <c r="C30" s="560" t="str">
        <f>IF(B30="","",IFERROR(VLOOKUP(B30,$R$26:$S$26,2,FALSE),""))</f>
        <v/>
      </c>
      <c r="D30" s="561"/>
      <c r="E30" s="562"/>
      <c r="F30" s="434"/>
      <c r="G30" s="343"/>
      <c r="H30" s="345" t="str">
        <f t="shared" si="0"/>
        <v>OK</v>
      </c>
    </row>
    <row r="31" spans="1:25" ht="21.6" customHeight="1">
      <c r="A31" s="221"/>
      <c r="B31" s="306"/>
      <c r="C31" s="563"/>
      <c r="D31" s="564"/>
      <c r="E31" s="565"/>
      <c r="F31" s="434"/>
      <c r="G31" s="344"/>
      <c r="H31" s="345" t="str">
        <f t="shared" si="0"/>
        <v>OK</v>
      </c>
    </row>
    <row r="32" spans="1:25" ht="21.6" customHeight="1" thickBot="1">
      <c r="A32" s="221"/>
      <c r="B32" s="307"/>
      <c r="C32" s="563"/>
      <c r="D32" s="564"/>
      <c r="E32" s="565"/>
      <c r="F32" s="434"/>
      <c r="G32" s="344"/>
      <c r="H32" s="345" t="str">
        <f t="shared" si="0"/>
        <v>OK</v>
      </c>
      <c r="M32" s="722" t="str">
        <f>IF(L32="","",IFERROR(VLOOKUP(L32,$R$26:$S$26,2,FALSE),""))</f>
        <v/>
      </c>
      <c r="N32" s="723"/>
      <c r="O32" s="724"/>
    </row>
    <row r="33" spans="1:8" ht="21.6" customHeight="1" thickTop="1" thickBot="1">
      <c r="A33" s="221"/>
      <c r="B33" s="257" t="s">
        <v>334</v>
      </c>
      <c r="C33" s="301"/>
      <c r="D33" s="301"/>
      <c r="E33" s="301"/>
      <c r="F33" s="301"/>
      <c r="G33" s="302"/>
      <c r="H33" s="345"/>
    </row>
    <row r="34" spans="1:8" ht="21.6" customHeight="1" thickTop="1" thickBot="1">
      <c r="A34" s="221"/>
      <c r="B34" s="264" t="s">
        <v>164</v>
      </c>
      <c r="C34" s="652" t="s">
        <v>184</v>
      </c>
      <c r="D34" s="653"/>
      <c r="E34" s="321" t="s">
        <v>335</v>
      </c>
      <c r="F34" s="322" t="s">
        <v>203</v>
      </c>
      <c r="G34" s="267" t="s">
        <v>204</v>
      </c>
      <c r="H34" s="345"/>
    </row>
    <row r="35" spans="1:8" ht="26.4" customHeight="1" thickTop="1">
      <c r="A35" s="221"/>
      <c r="B35" s="308"/>
      <c r="C35" s="718" t="str">
        <f t="shared" ref="C35" si="1">IF(B35="","",IFERROR(VLOOKUP(B35,$R$3:$S$26,2,FALSE),""))</f>
        <v/>
      </c>
      <c r="D35" s="719"/>
      <c r="E35" s="309"/>
      <c r="F35" s="310"/>
      <c r="G35" s="311"/>
      <c r="H35" s="345">
        <v>1</v>
      </c>
    </row>
    <row r="36" spans="1:8" ht="26.4" customHeight="1">
      <c r="A36" s="221"/>
      <c r="B36" s="312"/>
      <c r="C36" s="718" t="str">
        <f t="shared" ref="C36:C44" si="2">IF(B36="","",IFERROR(VLOOKUP(B36,$R$3:$S$26,2,FALSE),""))</f>
        <v/>
      </c>
      <c r="D36" s="719"/>
      <c r="E36" s="313"/>
      <c r="F36" s="314"/>
      <c r="G36" s="315"/>
      <c r="H36" s="345">
        <v>2</v>
      </c>
    </row>
    <row r="37" spans="1:8" ht="26.4" customHeight="1">
      <c r="A37" s="221"/>
      <c r="B37" s="312"/>
      <c r="C37" s="718" t="str">
        <f t="shared" si="2"/>
        <v/>
      </c>
      <c r="D37" s="719"/>
      <c r="E37" s="313"/>
      <c r="F37" s="314"/>
      <c r="G37" s="315"/>
      <c r="H37" s="345">
        <v>3</v>
      </c>
    </row>
    <row r="38" spans="1:8" ht="26.4" customHeight="1">
      <c r="A38" s="221"/>
      <c r="B38" s="312"/>
      <c r="C38" s="718" t="str">
        <f t="shared" si="2"/>
        <v/>
      </c>
      <c r="D38" s="719"/>
      <c r="E38" s="313"/>
      <c r="F38" s="314"/>
      <c r="G38" s="315"/>
      <c r="H38" s="345">
        <v>4</v>
      </c>
    </row>
    <row r="39" spans="1:8" ht="26.4" customHeight="1">
      <c r="A39" s="221"/>
      <c r="B39" s="312"/>
      <c r="C39" s="718" t="str">
        <f t="shared" si="2"/>
        <v/>
      </c>
      <c r="D39" s="719"/>
      <c r="E39" s="313"/>
      <c r="F39" s="314"/>
      <c r="G39" s="315"/>
      <c r="H39" s="345">
        <v>5</v>
      </c>
    </row>
    <row r="40" spans="1:8" ht="26.4" customHeight="1">
      <c r="A40" s="221"/>
      <c r="B40" s="308"/>
      <c r="C40" s="718" t="str">
        <f t="shared" si="2"/>
        <v/>
      </c>
      <c r="D40" s="719"/>
      <c r="E40" s="309"/>
      <c r="F40" s="310"/>
      <c r="G40" s="311"/>
      <c r="H40" s="345">
        <v>6</v>
      </c>
    </row>
    <row r="41" spans="1:8" ht="26.4" customHeight="1">
      <c r="A41" s="221"/>
      <c r="B41" s="312"/>
      <c r="C41" s="718" t="str">
        <f t="shared" si="2"/>
        <v/>
      </c>
      <c r="D41" s="719"/>
      <c r="E41" s="313"/>
      <c r="F41" s="314"/>
      <c r="G41" s="315"/>
      <c r="H41" s="345">
        <v>7</v>
      </c>
    </row>
    <row r="42" spans="1:8" ht="26.4" customHeight="1">
      <c r="A42" s="221"/>
      <c r="B42" s="312"/>
      <c r="C42" s="718" t="str">
        <f t="shared" si="2"/>
        <v/>
      </c>
      <c r="D42" s="719"/>
      <c r="E42" s="313"/>
      <c r="F42" s="314"/>
      <c r="G42" s="315"/>
      <c r="H42" s="345">
        <v>8</v>
      </c>
    </row>
    <row r="43" spans="1:8" ht="26.4" customHeight="1">
      <c r="A43" s="221"/>
      <c r="B43" s="312"/>
      <c r="C43" s="718" t="str">
        <f t="shared" si="2"/>
        <v/>
      </c>
      <c r="D43" s="719"/>
      <c r="E43" s="313"/>
      <c r="F43" s="314"/>
      <c r="G43" s="315"/>
      <c r="H43" s="345">
        <v>9</v>
      </c>
    </row>
    <row r="44" spans="1:8" ht="26.4" customHeight="1">
      <c r="A44" s="221"/>
      <c r="B44" s="312"/>
      <c r="C44" s="718" t="str">
        <f t="shared" si="2"/>
        <v/>
      </c>
      <c r="D44" s="719"/>
      <c r="E44" s="313"/>
      <c r="F44" s="314"/>
      <c r="G44" s="315"/>
      <c r="H44" s="345">
        <v>10</v>
      </c>
    </row>
    <row r="45" spans="1:8" ht="26.4" customHeight="1">
      <c r="A45" s="221"/>
      <c r="B45" s="308"/>
      <c r="C45" s="718" t="str">
        <f t="shared" ref="C45:C49" si="3">IF(B45="","",IFERROR(VLOOKUP(B45,$R$3:$S$26,2,FALSE),""))</f>
        <v/>
      </c>
      <c r="D45" s="719"/>
      <c r="E45" s="309"/>
      <c r="F45" s="314"/>
      <c r="G45" s="311"/>
      <c r="H45" s="345">
        <v>11</v>
      </c>
    </row>
    <row r="46" spans="1:8" ht="26.4" customHeight="1">
      <c r="A46" s="221"/>
      <c r="B46" s="312"/>
      <c r="C46" s="718" t="str">
        <f t="shared" si="3"/>
        <v/>
      </c>
      <c r="D46" s="719"/>
      <c r="E46" s="313"/>
      <c r="F46" s="314"/>
      <c r="G46" s="315"/>
      <c r="H46" s="345">
        <v>12</v>
      </c>
    </row>
    <row r="47" spans="1:8" ht="26.4" customHeight="1">
      <c r="A47" s="221"/>
      <c r="B47" s="312"/>
      <c r="C47" s="718" t="str">
        <f t="shared" si="3"/>
        <v/>
      </c>
      <c r="D47" s="719"/>
      <c r="E47" s="313"/>
      <c r="F47" s="314"/>
      <c r="G47" s="315"/>
      <c r="H47" s="345">
        <v>13</v>
      </c>
    </row>
    <row r="48" spans="1:8" ht="26.4" customHeight="1">
      <c r="A48" s="221"/>
      <c r="B48" s="312"/>
      <c r="C48" s="718" t="str">
        <f t="shared" si="3"/>
        <v/>
      </c>
      <c r="D48" s="719"/>
      <c r="E48" s="313"/>
      <c r="F48" s="314"/>
      <c r="G48" s="315"/>
      <c r="H48" s="345">
        <v>14</v>
      </c>
    </row>
    <row r="49" spans="1:8" ht="26.4" customHeight="1">
      <c r="A49" s="221"/>
      <c r="B49" s="312"/>
      <c r="C49" s="718" t="str">
        <f t="shared" si="3"/>
        <v/>
      </c>
      <c r="D49" s="719"/>
      <c r="E49" s="313"/>
      <c r="F49" s="314"/>
      <c r="G49" s="315"/>
      <c r="H49" s="345">
        <v>15</v>
      </c>
    </row>
    <row r="50" spans="1:8" ht="26.4" customHeight="1">
      <c r="A50" s="221"/>
      <c r="B50" s="308"/>
      <c r="C50" s="718" t="str">
        <f t="shared" ref="C50:C54" si="4">IF(B50="","",IFERROR(VLOOKUP(B50,$R$3:$S$26,2,FALSE),""))</f>
        <v/>
      </c>
      <c r="D50" s="719"/>
      <c r="E50" s="309"/>
      <c r="F50" s="310"/>
      <c r="G50" s="311"/>
      <c r="H50" s="345">
        <v>16</v>
      </c>
    </row>
    <row r="51" spans="1:8" ht="26.4" customHeight="1">
      <c r="A51" s="221"/>
      <c r="B51" s="312"/>
      <c r="C51" s="718" t="str">
        <f t="shared" si="4"/>
        <v/>
      </c>
      <c r="D51" s="719"/>
      <c r="E51" s="313"/>
      <c r="F51" s="314"/>
      <c r="G51" s="315"/>
      <c r="H51" s="345">
        <v>17</v>
      </c>
    </row>
    <row r="52" spans="1:8" ht="26.4" customHeight="1">
      <c r="A52" s="221"/>
      <c r="B52" s="312"/>
      <c r="C52" s="718" t="str">
        <f t="shared" si="4"/>
        <v/>
      </c>
      <c r="D52" s="719"/>
      <c r="E52" s="313"/>
      <c r="F52" s="314"/>
      <c r="G52" s="315"/>
      <c r="H52" s="345">
        <v>18</v>
      </c>
    </row>
    <row r="53" spans="1:8" ht="26.4" customHeight="1">
      <c r="A53" s="221"/>
      <c r="B53" s="312"/>
      <c r="C53" s="718" t="str">
        <f t="shared" si="4"/>
        <v/>
      </c>
      <c r="D53" s="719"/>
      <c r="E53" s="313"/>
      <c r="F53" s="314"/>
      <c r="G53" s="315"/>
      <c r="H53" s="345">
        <v>19</v>
      </c>
    </row>
    <row r="54" spans="1:8" ht="26.4" customHeight="1" thickBot="1">
      <c r="A54" s="221"/>
      <c r="B54" s="316"/>
      <c r="C54" s="720" t="str">
        <f t="shared" si="4"/>
        <v/>
      </c>
      <c r="D54" s="721"/>
      <c r="E54" s="317"/>
      <c r="F54" s="318"/>
      <c r="G54" s="319"/>
      <c r="H54" s="345">
        <v>20</v>
      </c>
    </row>
    <row r="55" spans="1:8" ht="13.8" thickTop="1"/>
  </sheetData>
  <sheetProtection sheet="1" objects="1" selectLockedCells="1"/>
  <mergeCells count="39">
    <mergeCell ref="C27:D28"/>
    <mergeCell ref="C30:E30"/>
    <mergeCell ref="C6:C16"/>
    <mergeCell ref="D8:D9"/>
    <mergeCell ref="D12:D16"/>
    <mergeCell ref="C17:C26"/>
    <mergeCell ref="D17:D18"/>
    <mergeCell ref="D19:D22"/>
    <mergeCell ref="D23:D24"/>
    <mergeCell ref="B3:B5"/>
    <mergeCell ref="C3:D5"/>
    <mergeCell ref="E3:E5"/>
    <mergeCell ref="F3:F5"/>
    <mergeCell ref="G3:G5"/>
    <mergeCell ref="C31:E31"/>
    <mergeCell ref="C32:E32"/>
    <mergeCell ref="C34:D34"/>
    <mergeCell ref="M32:O32"/>
    <mergeCell ref="B29:G29"/>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s>
  <phoneticPr fontId="5"/>
  <conditionalFormatting sqref="G6:G28">
    <cfRule type="expression" dxfId="7" priority="3">
      <formula>H6="NG"</formula>
    </cfRule>
  </conditionalFormatting>
  <conditionalFormatting sqref="G30:G32">
    <cfRule type="expression" dxfId="6" priority="1">
      <formula>H30="NG"</formula>
    </cfRule>
  </conditionalFormatting>
  <dataValidations count="3">
    <dataValidation type="list" allowBlank="1" showInputMessage="1" sqref="G6:G28 G30:G32" xr:uid="{D1CC16D3-A178-48FD-86B3-196070DD5325}">
      <formula1>$Y$4:$Y$5</formula1>
    </dataValidation>
    <dataValidation type="list" allowBlank="1" showInputMessage="1" showErrorMessage="1" sqref="F6:F28" xr:uid="{447BCEC0-F974-4DA3-84F3-C48E1C92F2F5}">
      <formula1>$X$4:$X$7</formula1>
    </dataValidation>
    <dataValidation type="list" allowBlank="1" showInputMessage="1" showErrorMessage="1" sqref="F30:F32" xr:uid="{6F36CBAB-53D8-406A-A6D7-FE778CB363B4}">
      <formula1>$X$4:$X$8</formula1>
    </dataValidation>
  </dataValidations>
  <pageMargins left="0.7" right="0.7" top="0.75" bottom="0.75" header="0.3" footer="0.3"/>
  <pageSetup paperSize="9" scale="6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はじめに</vt:lpstr>
      <vt:lpstr>はじめに（2025.7～）</vt:lpstr>
      <vt:lpstr>報告書</vt:lpstr>
      <vt:lpstr>検査者（別紙）</vt:lpstr>
      <vt:lpstr>検査結果表（防火扉入力用）</vt:lpstr>
      <vt:lpstr>検査結果表（防火扉）</vt:lpstr>
      <vt:lpstr>検査結果表（防火ｼｬｯﾀｰ入力用）</vt:lpstr>
      <vt:lpstr>検査結果表（防火ｼｬｯﾀｰ)</vt:lpstr>
      <vt:lpstr>検査結果表（耐火ｸﾛｽｽｸﾘｰﾝ入力用）</vt:lpstr>
      <vt:lpstr>検査結果表（耐火ｸﾛｽｽｸﾘｰﾝ）</vt:lpstr>
      <vt:lpstr>検査結果表（ﾄﾞﾚﾝﾁｬｰ入力用）</vt:lpstr>
      <vt:lpstr>検査結果表（ﾄﾞﾚﾝﾁｬｰ）</vt:lpstr>
      <vt:lpstr>検査結果図</vt:lpstr>
      <vt:lpstr>関係写真</vt:lpstr>
      <vt:lpstr>概要書</vt:lpstr>
      <vt:lpstr>はじめに!Print_Area</vt:lpstr>
      <vt:lpstr>'はじめに（2025.7～）'!Print_Area</vt:lpstr>
      <vt:lpstr>概要書!Print_Area</vt:lpstr>
      <vt:lpstr>関係写真!Print_Area</vt:lpstr>
      <vt:lpstr>検査結果図!Print_Area</vt:lpstr>
      <vt:lpstr>'検査結果表（ﾄﾞﾚﾝﾁｬｰ）'!Print_Area</vt:lpstr>
      <vt:lpstr>'検査結果表（ﾄﾞﾚﾝﾁｬｰ入力用）'!Print_Area</vt:lpstr>
      <vt:lpstr>'検査結果表（耐火ｸﾛｽｽｸﾘｰﾝ）'!Print_Area</vt:lpstr>
      <vt:lpstr>'検査結果表（耐火ｸﾛｽｽｸﾘｰﾝ入力用）'!Print_Area</vt:lpstr>
      <vt:lpstr>'検査結果表（防火ｼｬｯﾀｰ)'!Print_Area</vt:lpstr>
      <vt:lpstr>'検査結果表（防火ｼｬｯﾀｰ入力用）'!Print_Area</vt:lpstr>
      <vt:lpstr>'検査結果表（防火扉）'!Print_Area</vt:lpstr>
      <vt:lpstr>'検査結果表（防火扉入力用）'!Print_Area</vt:lpstr>
      <vt:lpstr>'検査者（別紙）'!Print_Area</vt:lpstr>
      <vt:lpstr>報告書!Print_Area</vt:lpstr>
      <vt:lpstr>報告書_05_ロ_その他チェック</vt:lpstr>
      <vt:lpstr>報告書_05_ロ_その他台数</vt:lpstr>
      <vt:lpstr>報告書_05_ロ_ドレンチャーチェック</vt:lpstr>
      <vt:lpstr>報告書_05_ロ_ドレンチャー台数</vt:lpstr>
      <vt:lpstr>報告書_05_ロ_耐火クロススクリーンチェック</vt:lpstr>
      <vt:lpstr>報告書_05_ロ_耐火クロススクリーン枚数</vt:lpstr>
      <vt:lpstr>報告書_05_ロ_防火シャッターチェック</vt:lpstr>
      <vt:lpstr>報告書_05_ロ_防火シャッター枚数</vt:lpstr>
      <vt:lpstr>報告書_05_ロ_防火扉チェック</vt:lpstr>
      <vt:lpstr>報告書_05_ロ_防火扉枚数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 東京都・防災建築まちづくりセンター</dc:creator>
  <cp:lastModifiedBy>西尾　佳英</cp:lastModifiedBy>
  <cp:lastPrinted>2025-07-23T02:28:29Z</cp:lastPrinted>
  <dcterms:created xsi:type="dcterms:W3CDTF">2008-03-12T05:23:07Z</dcterms:created>
  <dcterms:modified xsi:type="dcterms:W3CDTF">2025-07-24T04:07:51Z</dcterms:modified>
</cp:coreProperties>
</file>