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40" windowHeight="7650" activeTab="0"/>
  </bookViews>
  <sheets>
    <sheet name="使用建築材料表（住宅以外）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<sst xmlns="http://schemas.openxmlformats.org/spreadsheetml/2006/main" count="58" uniqueCount="53">
  <si>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表１</t>
  </si>
  <si>
    <t>記号</t>
  </si>
  <si>
    <t>建築材料</t>
  </si>
  <si>
    <t>種別</t>
  </si>
  <si>
    <t>ａ</t>
  </si>
  <si>
    <t>ｋ</t>
  </si>
  <si>
    <t>ｂ</t>
  </si>
  <si>
    <t>ｌ</t>
  </si>
  <si>
    <t>ｃ</t>
  </si>
  <si>
    <t>ｍ</t>
  </si>
  <si>
    <t>ｄ</t>
  </si>
  <si>
    <t>ｎ</t>
  </si>
  <si>
    <t>ｅ</t>
  </si>
  <si>
    <t>ｏ</t>
  </si>
  <si>
    <t>ｆ</t>
  </si>
  <si>
    <t>ｐ</t>
  </si>
  <si>
    <t>ｇ</t>
  </si>
  <si>
    <t>ｑ</t>
  </si>
  <si>
    <t>ｈ</t>
  </si>
  <si>
    <t>ｒ</t>
  </si>
  <si>
    <t>ｉ</t>
  </si>
  <si>
    <t>ｓ</t>
  </si>
  <si>
    <t>ｊ</t>
  </si>
  <si>
    <t>ｔ</t>
  </si>
  <si>
    <t>表２</t>
  </si>
  <si>
    <t>階</t>
  </si>
  <si>
    <t>幅（長さ）</t>
  </si>
  <si>
    <t>使用面積</t>
  </si>
  <si>
    <t>（㎡）</t>
  </si>
  <si>
    <t>設計者資格</t>
  </si>
  <si>
    <t>印</t>
  </si>
  <si>
    <t>内装仕上げの部分</t>
  </si>
  <si>
    <t>住宅等の居室</t>
  </si>
  <si>
    <t>住宅等の居室以外の居室</t>
  </si>
  <si>
    <t>換気の種類</t>
  </si>
  <si>
    <t>換気回数</t>
  </si>
  <si>
    <t>（回／ｈ）</t>
  </si>
  <si>
    <t>種 換 気 設 備</t>
  </si>
  <si>
    <t>係　数</t>
  </si>
  <si>
    <t>面　積</t>
  </si>
  <si>
    <t>高　さ</t>
  </si>
  <si>
    <t>記　号</t>
  </si>
  <si>
    <t>種　別</t>
  </si>
  <si>
    <t>住宅等の居室以外</t>
  </si>
  <si>
    <t>使用面積合計（㎡）
（判定結果）</t>
  </si>
  <si>
    <t>部屋名</t>
  </si>
  <si>
    <t>床面積（㎡）</t>
  </si>
  <si>
    <t>設計者氏名　　</t>
  </si>
  <si>
    <t>　　</t>
  </si>
  <si>
    <t>（ｍ）</t>
  </si>
  <si>
    <t>（ｍ）</t>
  </si>
  <si>
    <t>使　用　建　築　材　料　表　（　住　宅　以　外　）　</t>
  </si>
  <si>
    <t>ＣＦ３４－０２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</si>
</sst>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&lt;=999]000;[&lt;=99999]000\-00;000\-0000"/>
    <numFmt numFmtId="179" formatCode="0.00_ "/>
    <numFmt numFmtId="180" formatCode="0.000_ "/>
    <numFmt numFmtId="181" formatCode="0.000_);[Red]\(0.000\)"/>
    <numFmt numFmtId="182" formatCode="0.00_);[Red]\(0.00\)"/>
    <numFmt numFmtId="183" formatCode="0.0000_);[Red]\(0.0000\)"/>
    <numFmt numFmtId="184" formatCode="#,##0.000"/>
  </numFmts>
  <fonts count="17"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HGPｺﾞｼｯｸE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9" fontId="5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6" xfId="0" applyBorder="1" applyAlignment="1" applyProtection="1">
      <alignment vertical="center"/>
      <protection locked="0"/>
    </xf>
    <xf numFmtId="181" fontId="0" fillId="3" borderId="17" xfId="0" applyNumberFormat="1" applyFill="1" applyBorder="1" applyAlignment="1" applyProtection="1">
      <alignment vertical="center"/>
      <protection locked="0"/>
    </xf>
    <xf numFmtId="177" fontId="0" fillId="3" borderId="4" xfId="0" applyNumberFormat="1" applyFill="1" applyBorder="1" applyAlignment="1" applyProtection="1">
      <alignment horizontal="center" vertical="center"/>
      <protection locked="0"/>
    </xf>
    <xf numFmtId="177" fontId="0" fillId="3" borderId="18" xfId="0" applyNumberFormat="1" applyFill="1" applyBorder="1" applyAlignment="1" applyProtection="1">
      <alignment horizontal="center" vertical="center"/>
      <protection locked="0"/>
    </xf>
    <xf numFmtId="181" fontId="0" fillId="3" borderId="19" xfId="0" applyNumberFormat="1" applyFill="1" applyBorder="1" applyAlignment="1" applyProtection="1">
      <alignment horizontal="center" vertical="center"/>
      <protection locked="0"/>
    </xf>
    <xf numFmtId="177" fontId="0" fillId="3" borderId="3" xfId="0" applyNumberFormat="1" applyFill="1" applyBorder="1" applyAlignment="1" applyProtection="1">
      <alignment horizontal="center" vertical="center"/>
      <protection locked="0"/>
    </xf>
    <xf numFmtId="177" fontId="0" fillId="3" borderId="20" xfId="0" applyNumberFormat="1" applyFill="1" applyBorder="1" applyAlignment="1" applyProtection="1">
      <alignment horizontal="center" vertical="center"/>
      <protection locked="0"/>
    </xf>
    <xf numFmtId="181" fontId="0" fillId="3" borderId="1" xfId="0" applyNumberFormat="1" applyFill="1" applyBorder="1" applyAlignment="1" applyProtection="1">
      <alignment horizontal="center" vertical="center"/>
      <protection locked="0"/>
    </xf>
    <xf numFmtId="177" fontId="0" fillId="3" borderId="21" xfId="0" applyNumberFormat="1" applyFill="1" applyBorder="1" applyAlignment="1" applyProtection="1">
      <alignment horizontal="center" vertical="center"/>
      <protection locked="0"/>
    </xf>
    <xf numFmtId="181" fontId="0" fillId="3" borderId="3" xfId="0" applyNumberFormat="1" applyFill="1" applyBorder="1" applyAlignment="1" applyProtection="1">
      <alignment vertical="center"/>
      <protection locked="0"/>
    </xf>
    <xf numFmtId="177" fontId="0" fillId="3" borderId="22" xfId="0" applyNumberFormat="1" applyFill="1" applyBorder="1" applyAlignment="1" applyProtection="1">
      <alignment horizontal="center" vertical="center"/>
      <protection locked="0"/>
    </xf>
    <xf numFmtId="177" fontId="0" fillId="3" borderId="2" xfId="0" applyNumberFormat="1" applyFill="1" applyBorder="1" applyAlignment="1" applyProtection="1">
      <alignment horizontal="center" vertical="center"/>
      <protection locked="0"/>
    </xf>
    <xf numFmtId="180" fontId="0" fillId="0" borderId="4" xfId="0" applyNumberFormat="1" applyFill="1" applyBorder="1" applyAlignment="1" applyProtection="1">
      <alignment vertical="center"/>
      <protection locked="0"/>
    </xf>
    <xf numFmtId="180" fontId="0" fillId="0" borderId="2" xfId="0" applyNumberFormat="1" applyFill="1" applyBorder="1" applyAlignment="1" applyProtection="1">
      <alignment vertical="center"/>
      <protection locked="0"/>
    </xf>
    <xf numFmtId="180" fontId="0" fillId="0" borderId="3" xfId="0" applyNumberFormat="1" applyFill="1" applyBorder="1" applyAlignment="1" applyProtection="1">
      <alignment vertical="center"/>
      <protection locked="0"/>
    </xf>
    <xf numFmtId="180" fontId="0" fillId="0" borderId="2" xfId="0" applyNumberFormat="1" applyFill="1" applyBorder="1" applyAlignment="1" applyProtection="1">
      <alignment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81" fontId="0" fillId="3" borderId="21" xfId="0" applyNumberFormat="1" applyFill="1" applyBorder="1" applyAlignment="1" applyProtection="1">
      <alignment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3" borderId="33" xfId="0" applyNumberFormat="1" applyFont="1" applyFill="1" applyBorder="1" applyAlignment="1" applyProtection="1">
      <alignment horizontal="center" vertical="center"/>
      <protection locked="0"/>
    </xf>
    <xf numFmtId="0" fontId="8" fillId="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41" xfId="0" applyNumberForma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180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textRotation="180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 applyProtection="1">
      <alignment vertical="center" textRotation="180"/>
      <protection locked="0"/>
    </xf>
    <xf numFmtId="0" fontId="0" fillId="0" borderId="16" xfId="0" applyBorder="1" applyAlignment="1">
      <alignment vertical="center"/>
    </xf>
    <xf numFmtId="0" fontId="0" fillId="0" borderId="42" xfId="0" applyBorder="1" applyAlignment="1" applyProtection="1">
      <alignment vertical="center" textRotation="180"/>
      <protection locked="0"/>
    </xf>
    <xf numFmtId="0" fontId="0" fillId="0" borderId="42" xfId="0" applyBorder="1" applyAlignment="1">
      <alignment vertical="center"/>
    </xf>
    <xf numFmtId="184" fontId="0" fillId="0" borderId="43" xfId="0" applyNumberFormat="1" applyBorder="1" applyAlignment="1" applyProtection="1">
      <alignment horizontal="center" vertical="center"/>
      <protection locked="0"/>
    </xf>
    <xf numFmtId="184" fontId="0" fillId="0" borderId="44" xfId="0" applyNumberFormat="1" applyBorder="1" applyAlignment="1" applyProtection="1">
      <alignment horizontal="center" vertical="center"/>
      <protection locked="0"/>
    </xf>
    <xf numFmtId="184" fontId="0" fillId="0" borderId="45" xfId="0" applyNumberFormat="1" applyBorder="1" applyAlignment="1" applyProtection="1">
      <alignment horizontal="center" vertical="center"/>
      <protection locked="0"/>
    </xf>
    <xf numFmtId="184" fontId="0" fillId="0" borderId="46" xfId="0" applyNumberFormat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64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179" fontId="9" fillId="0" borderId="65" xfId="0" applyNumberFormat="1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71" xfId="0" applyFont="1" applyFill="1" applyBorder="1" applyAlignment="1" applyProtection="1">
      <alignment horizontal="center" vertical="center"/>
      <protection locked="0"/>
    </xf>
    <xf numFmtId="0" fontId="0" fillId="2" borderId="72" xfId="0" applyFont="1" applyFill="1" applyBorder="1" applyAlignment="1" applyProtection="1">
      <alignment horizontal="center" vertical="center"/>
      <protection locked="0"/>
    </xf>
    <xf numFmtId="0" fontId="0" fillId="2" borderId="73" xfId="0" applyFont="1" applyFill="1" applyBorder="1" applyAlignment="1" applyProtection="1">
      <alignment horizontal="center" vertical="center"/>
      <protection locked="0"/>
    </xf>
    <xf numFmtId="0" fontId="0" fillId="2" borderId="48" xfId="0" applyFont="1" applyFill="1" applyBorder="1" applyAlignment="1" applyProtection="1">
      <alignment horizontal="center" vertical="center"/>
      <protection locked="0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 wrapText="1"/>
      <protection locked="0"/>
    </xf>
    <xf numFmtId="0" fontId="0" fillId="2" borderId="75" xfId="0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0" fillId="2" borderId="76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0" fillId="3" borderId="78" xfId="0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alignment horizontal="center" vertical="center"/>
      <protection locked="0"/>
    </xf>
    <xf numFmtId="0" fontId="8" fillId="3" borderId="78" xfId="0" applyNumberFormat="1" applyFont="1" applyFill="1" applyBorder="1" applyAlignment="1" applyProtection="1">
      <alignment horizontal="center" vertical="center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textRotation="180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13" fillId="2" borderId="81" xfId="0" applyFont="1" applyFill="1" applyBorder="1" applyAlignment="1" applyProtection="1">
      <alignment horizontal="center" vertical="center"/>
      <protection locked="0"/>
    </xf>
    <xf numFmtId="0" fontId="13" fillId="2" borderId="82" xfId="0" applyFont="1" applyFill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" y="0"/>
          <a:ext cx="1533525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  <a:gd name="adj7" fmla="val 362763"/>
            <a:gd name="adj8" fmla="val 10594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706350" y="0"/>
          <a:ext cx="1219200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  <a:gd name="adj7" fmla="val -84064"/>
            <a:gd name="adj8" fmla="val -16898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86125" y="0"/>
          <a:ext cx="2552700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  <a:gd name="adj5" fmla="val -81759"/>
            <a:gd name="adj6" fmla="val -111111"/>
            <a:gd name="adj7" fmla="val -77898"/>
            <a:gd name="adj8" fmla="val -10000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314325</xdr:colOff>
      <xdr:row>0</xdr:row>
      <xdr:rowOff>0</xdr:rowOff>
    </xdr:from>
    <xdr:to>
      <xdr:col>15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782175" y="0"/>
          <a:ext cx="3019425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  <a:gd name="adj7" fmla="val -59745"/>
            <a:gd name="adj8" fmla="val 39342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12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52925" y="0"/>
          <a:ext cx="5162550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  <a:gd name="adj5" fmla="val -48518"/>
            <a:gd name="adj6" fmla="val 44518"/>
            <a:gd name="adj7" fmla="val -46439"/>
            <a:gd name="adj8" fmla="val 5548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59142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24875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371475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5154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314325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401425" y="0"/>
          <a:ext cx="30480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630150" y="0"/>
          <a:ext cx="1295400" cy="0"/>
        </a:xfrm>
        <a:prstGeom prst="borderCallout1">
          <a:avLst>
            <a:gd name="adj1" fmla="val -56990"/>
            <a:gd name="adj2" fmla="val -143750"/>
            <a:gd name="adj3" fmla="val -55592"/>
            <a:gd name="adj4" fmla="val -62587"/>
            <a:gd name="adj5" fmla="val -154689"/>
            <a:gd name="adj6" fmla="val -56291"/>
            <a:gd name="adj7" fmla="val -14531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Ｎ2Ｓ2＋Ｎ3Ｓ3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≦Ａ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123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2" width="5.00390625" style="0" customWidth="1"/>
    <col min="3" max="3" width="7.625" style="0" customWidth="1"/>
    <col min="4" max="4" width="5.625" style="0" customWidth="1"/>
    <col min="5" max="15" width="12.625" style="0" customWidth="1"/>
    <col min="16" max="16" width="20.625" style="0" customWidth="1"/>
  </cols>
  <sheetData>
    <row r="1" spans="1:16" ht="24">
      <c r="A1" s="69" t="s">
        <v>52</v>
      </c>
      <c r="B1" s="68"/>
      <c r="C1" s="68"/>
      <c r="D1" s="68"/>
      <c r="E1" s="68"/>
      <c r="F1" s="68"/>
      <c r="G1" s="74" t="s">
        <v>51</v>
      </c>
      <c r="H1" s="74"/>
      <c r="I1" s="74"/>
      <c r="J1" s="74"/>
      <c r="K1" s="74"/>
      <c r="L1" s="74"/>
      <c r="M1" s="74"/>
      <c r="N1" s="68"/>
      <c r="O1" s="68"/>
      <c r="P1" s="68"/>
    </row>
    <row r="2" spans="1:16" ht="24.75" thickBot="1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9"/>
      <c r="N2" s="19"/>
      <c r="O2" s="19"/>
      <c r="P2" s="18"/>
    </row>
    <row r="3" spans="1:16" ht="22.5" customHeight="1">
      <c r="A3" s="18"/>
      <c r="B3" s="18"/>
      <c r="C3" s="18"/>
      <c r="D3" s="18"/>
      <c r="E3" s="20"/>
      <c r="F3" s="126" t="s">
        <v>32</v>
      </c>
      <c r="G3" s="127"/>
      <c r="H3" s="15"/>
      <c r="I3" s="18"/>
      <c r="J3" s="18"/>
      <c r="K3" s="126" t="s">
        <v>34</v>
      </c>
      <c r="L3" s="135"/>
      <c r="M3" s="21"/>
      <c r="N3" s="131" t="s">
        <v>37</v>
      </c>
      <c r="O3" s="132"/>
      <c r="P3" s="22"/>
    </row>
    <row r="4" spans="1:16" ht="22.5" customHeight="1" thickBot="1">
      <c r="A4" s="18"/>
      <c r="B4" s="18"/>
      <c r="C4" s="18"/>
      <c r="D4" s="18"/>
      <c r="E4" s="20"/>
      <c r="F4" s="129" t="s">
        <v>33</v>
      </c>
      <c r="G4" s="130"/>
      <c r="H4" s="16"/>
      <c r="I4" s="18"/>
      <c r="J4" s="18"/>
      <c r="K4" s="129" t="s">
        <v>35</v>
      </c>
      <c r="L4" s="144"/>
      <c r="M4" s="23"/>
      <c r="N4" s="133" t="s">
        <v>36</v>
      </c>
      <c r="O4" s="134"/>
      <c r="P4" s="20"/>
    </row>
    <row r="5" spans="1:16" ht="18.75" customHeight="1" thickBot="1">
      <c r="A5" s="18"/>
      <c r="B5" s="18"/>
      <c r="C5" s="24" t="s">
        <v>0</v>
      </c>
      <c r="D5" s="24"/>
      <c r="E5" s="25"/>
      <c r="F5" s="26"/>
      <c r="G5" s="26"/>
      <c r="H5" s="18"/>
      <c r="I5" s="18"/>
      <c r="J5" s="18"/>
      <c r="K5" s="18"/>
      <c r="L5" s="18"/>
      <c r="M5" s="27"/>
      <c r="N5" s="27"/>
      <c r="O5" s="27"/>
      <c r="P5" s="18"/>
    </row>
    <row r="6" spans="1:16" ht="19.5" customHeight="1" thickBot="1">
      <c r="A6" s="18"/>
      <c r="B6" s="18"/>
      <c r="C6" s="138" t="s">
        <v>1</v>
      </c>
      <c r="D6" s="139"/>
      <c r="E6" s="140" t="s">
        <v>2</v>
      </c>
      <c r="F6" s="139"/>
      <c r="G6" s="139"/>
      <c r="H6" s="141"/>
      <c r="I6" s="136" t="s">
        <v>3</v>
      </c>
      <c r="J6" s="137"/>
      <c r="K6" s="62" t="s">
        <v>1</v>
      </c>
      <c r="L6" s="145" t="s">
        <v>2</v>
      </c>
      <c r="M6" s="145"/>
      <c r="N6" s="145"/>
      <c r="O6" s="145"/>
      <c r="P6" s="28" t="s">
        <v>3</v>
      </c>
    </row>
    <row r="7" spans="1:16" ht="16.5" customHeight="1" thickTop="1">
      <c r="A7" s="18"/>
      <c r="B7" s="18"/>
      <c r="C7" s="166" t="s">
        <v>4</v>
      </c>
      <c r="D7" s="167"/>
      <c r="E7" s="168"/>
      <c r="F7" s="169"/>
      <c r="G7" s="169"/>
      <c r="H7" s="170"/>
      <c r="I7" s="121"/>
      <c r="J7" s="122"/>
      <c r="K7" s="63" t="s">
        <v>5</v>
      </c>
      <c r="L7" s="128"/>
      <c r="M7" s="128"/>
      <c r="N7" s="128"/>
      <c r="O7" s="128"/>
      <c r="P7" s="67"/>
    </row>
    <row r="8" spans="1:16" ht="16.5" customHeight="1">
      <c r="A8" s="18"/>
      <c r="B8" s="18"/>
      <c r="C8" s="154" t="s">
        <v>6</v>
      </c>
      <c r="D8" s="155"/>
      <c r="E8" s="114"/>
      <c r="F8" s="115"/>
      <c r="G8" s="115"/>
      <c r="H8" s="116"/>
      <c r="I8" s="121"/>
      <c r="J8" s="122"/>
      <c r="K8" s="64" t="s">
        <v>7</v>
      </c>
      <c r="L8" s="146"/>
      <c r="M8" s="146"/>
      <c r="N8" s="146"/>
      <c r="O8" s="146"/>
      <c r="P8" s="61"/>
    </row>
    <row r="9" spans="1:16" ht="16.5" customHeight="1">
      <c r="A9" s="18"/>
      <c r="B9" s="18"/>
      <c r="C9" s="154" t="s">
        <v>8</v>
      </c>
      <c r="D9" s="155"/>
      <c r="E9" s="114"/>
      <c r="F9" s="115"/>
      <c r="G9" s="115"/>
      <c r="H9" s="116"/>
      <c r="I9" s="121"/>
      <c r="J9" s="122"/>
      <c r="K9" s="64" t="s">
        <v>9</v>
      </c>
      <c r="L9" s="146"/>
      <c r="M9" s="146"/>
      <c r="N9" s="146"/>
      <c r="O9" s="146"/>
      <c r="P9" s="61"/>
    </row>
    <row r="10" spans="1:16" ht="16.5" customHeight="1">
      <c r="A10" s="18"/>
      <c r="B10" s="18"/>
      <c r="C10" s="154" t="s">
        <v>10</v>
      </c>
      <c r="D10" s="155"/>
      <c r="E10" s="114"/>
      <c r="F10" s="115"/>
      <c r="G10" s="115"/>
      <c r="H10" s="116"/>
      <c r="I10" s="121"/>
      <c r="J10" s="122"/>
      <c r="K10" s="64" t="s">
        <v>11</v>
      </c>
      <c r="L10" s="117"/>
      <c r="M10" s="117"/>
      <c r="N10" s="117"/>
      <c r="O10" s="117"/>
      <c r="P10" s="61"/>
    </row>
    <row r="11" spans="1:16" ht="16.5" customHeight="1">
      <c r="A11" s="18"/>
      <c r="B11" s="18"/>
      <c r="C11" s="154" t="s">
        <v>12</v>
      </c>
      <c r="D11" s="155"/>
      <c r="E11" s="114"/>
      <c r="F11" s="115"/>
      <c r="G11" s="115"/>
      <c r="H11" s="116"/>
      <c r="I11" s="121"/>
      <c r="J11" s="122"/>
      <c r="K11" s="64" t="s">
        <v>13</v>
      </c>
      <c r="L11" s="117"/>
      <c r="M11" s="117"/>
      <c r="N11" s="117"/>
      <c r="O11" s="117"/>
      <c r="P11" s="61"/>
    </row>
    <row r="12" spans="1:16" ht="16.5" customHeight="1">
      <c r="A12" s="18"/>
      <c r="B12" s="18"/>
      <c r="C12" s="154" t="s">
        <v>14</v>
      </c>
      <c r="D12" s="155"/>
      <c r="E12" s="114"/>
      <c r="F12" s="115"/>
      <c r="G12" s="115"/>
      <c r="H12" s="116"/>
      <c r="I12" s="121"/>
      <c r="J12" s="122"/>
      <c r="K12" s="64" t="s">
        <v>15</v>
      </c>
      <c r="L12" s="117"/>
      <c r="M12" s="117"/>
      <c r="N12" s="117"/>
      <c r="O12" s="117"/>
      <c r="P12" s="61"/>
    </row>
    <row r="13" spans="1:16" ht="16.5" customHeight="1">
      <c r="A13" s="18"/>
      <c r="B13" s="18"/>
      <c r="C13" s="154" t="s">
        <v>16</v>
      </c>
      <c r="D13" s="155"/>
      <c r="E13" s="114"/>
      <c r="F13" s="115"/>
      <c r="G13" s="115"/>
      <c r="H13" s="116"/>
      <c r="I13" s="121"/>
      <c r="J13" s="122"/>
      <c r="K13" s="64" t="s">
        <v>17</v>
      </c>
      <c r="L13" s="117"/>
      <c r="M13" s="117"/>
      <c r="N13" s="117"/>
      <c r="O13" s="117"/>
      <c r="P13" s="61"/>
    </row>
    <row r="14" spans="1:16" ht="16.5" customHeight="1">
      <c r="A14" s="18"/>
      <c r="B14" s="18"/>
      <c r="C14" s="154" t="s">
        <v>18</v>
      </c>
      <c r="D14" s="155"/>
      <c r="E14" s="114"/>
      <c r="F14" s="115"/>
      <c r="G14" s="115"/>
      <c r="H14" s="116"/>
      <c r="I14" s="121"/>
      <c r="J14" s="122"/>
      <c r="K14" s="64" t="s">
        <v>19</v>
      </c>
      <c r="L14" s="117"/>
      <c r="M14" s="117"/>
      <c r="N14" s="117"/>
      <c r="O14" s="117"/>
      <c r="P14" s="61"/>
    </row>
    <row r="15" spans="1:16" ht="16.5" customHeight="1">
      <c r="A15" s="18"/>
      <c r="B15" s="18"/>
      <c r="C15" s="158" t="s">
        <v>20</v>
      </c>
      <c r="D15" s="159"/>
      <c r="E15" s="114"/>
      <c r="F15" s="115"/>
      <c r="G15" s="115"/>
      <c r="H15" s="116"/>
      <c r="I15" s="121"/>
      <c r="J15" s="122"/>
      <c r="K15" s="64" t="s">
        <v>21</v>
      </c>
      <c r="L15" s="117"/>
      <c r="M15" s="117"/>
      <c r="N15" s="117"/>
      <c r="O15" s="117"/>
      <c r="P15" s="61"/>
    </row>
    <row r="16" spans="1:16" ht="16.5" customHeight="1" thickBot="1">
      <c r="A16" s="18"/>
      <c r="B16" s="18"/>
      <c r="C16" s="156" t="s">
        <v>22</v>
      </c>
      <c r="D16" s="157"/>
      <c r="E16" s="123"/>
      <c r="F16" s="124"/>
      <c r="G16" s="124"/>
      <c r="H16" s="125"/>
      <c r="I16" s="119"/>
      <c r="J16" s="120"/>
      <c r="K16" s="65" t="s">
        <v>23</v>
      </c>
      <c r="L16" s="118"/>
      <c r="M16" s="118"/>
      <c r="N16" s="118"/>
      <c r="O16" s="118"/>
      <c r="P16" s="11"/>
    </row>
    <row r="17" spans="1:16" ht="18.75" customHeight="1" thickBot="1">
      <c r="A17" s="18"/>
      <c r="B17" s="18"/>
      <c r="C17" s="29" t="s">
        <v>24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</row>
    <row r="18" spans="1:22" ht="15" customHeight="1" thickBot="1">
      <c r="A18" s="18"/>
      <c r="B18" s="18"/>
      <c r="C18" s="110" t="s">
        <v>25</v>
      </c>
      <c r="D18" s="164" t="s">
        <v>45</v>
      </c>
      <c r="E18" s="165"/>
      <c r="F18" s="112" t="s">
        <v>31</v>
      </c>
      <c r="G18" s="99" t="s">
        <v>42</v>
      </c>
      <c r="H18" s="100"/>
      <c r="I18" s="107" t="s">
        <v>41</v>
      </c>
      <c r="J18" s="31" t="s">
        <v>26</v>
      </c>
      <c r="K18" s="32" t="s">
        <v>40</v>
      </c>
      <c r="L18" s="33" t="s">
        <v>39</v>
      </c>
      <c r="M18" s="107" t="s">
        <v>38</v>
      </c>
      <c r="N18" s="109"/>
      <c r="O18" s="31" t="s">
        <v>27</v>
      </c>
      <c r="P18" s="142" t="s">
        <v>44</v>
      </c>
      <c r="Q18" s="1"/>
      <c r="R18" s="1"/>
      <c r="S18" s="1"/>
      <c r="T18" s="1"/>
      <c r="U18" s="1"/>
      <c r="V18" s="1"/>
    </row>
    <row r="19" spans="1:22" ht="15" customHeight="1" thickBot="1" thickTop="1">
      <c r="A19" s="18"/>
      <c r="B19" s="18"/>
      <c r="C19" s="111"/>
      <c r="D19" s="105" t="s">
        <v>46</v>
      </c>
      <c r="E19" s="71"/>
      <c r="F19" s="113"/>
      <c r="G19" s="101"/>
      <c r="H19" s="102"/>
      <c r="I19" s="108"/>
      <c r="J19" s="34" t="s">
        <v>50</v>
      </c>
      <c r="K19" s="35" t="s">
        <v>49</v>
      </c>
      <c r="L19" s="36" t="s">
        <v>28</v>
      </c>
      <c r="M19" s="37" t="s">
        <v>32</v>
      </c>
      <c r="N19" s="38" t="s">
        <v>43</v>
      </c>
      <c r="O19" s="34" t="s">
        <v>28</v>
      </c>
      <c r="P19" s="143"/>
      <c r="Q19" s="1"/>
      <c r="R19" s="1"/>
      <c r="S19" s="1"/>
      <c r="T19" s="1"/>
      <c r="U19" s="1"/>
      <c r="V19" s="1"/>
    </row>
    <row r="20" spans="1:22" ht="18" customHeight="1" thickTop="1">
      <c r="A20" s="18"/>
      <c r="B20" s="18"/>
      <c r="C20" s="98"/>
      <c r="D20" s="72"/>
      <c r="E20" s="73"/>
      <c r="F20" s="39"/>
      <c r="G20" s="103"/>
      <c r="H20" s="104"/>
      <c r="I20" s="40"/>
      <c r="J20" s="57"/>
      <c r="K20" s="57"/>
      <c r="L20" s="46">
        <f aca="true" t="shared" si="0" ref="L20:L51">IF(AND(G20="F☆☆"),J20*K20,IF(AND(G20="F☆☆☆"),J20*K20,""))</f>
      </c>
      <c r="M20" s="47">
        <f>IF(AND((H3="○"),AND(M4&gt;=0.7),AND(G20="F☆☆")),"1.2",IF(AND((H3="○"),AND(M4&gt;=0.7),AND(G20="F☆☆☆")),"0.2",IF(AND((H3="○"),AND(M4&gt;=0.5,M4&lt;0.7),AND(G20="F☆☆")),"2.8",IF(AND((H3="○"),AND(M4&gt;=0.5,M4&lt;0.7),AND(G20="F☆☆☆")),"0.5",IF(AND((H3="")),"",)))))</f>
      </c>
      <c r="N20" s="48">
        <f>IF(AND((H4="○"),AND(M4&gt;=0.7),AND(G20="F☆☆")),"0.88",IF(AND((H4="○"),AND(M4&gt;=0.7),AND(G20="F☆☆☆")),"0.15",IF(AND((H4="○"),AND(M4&gt;=0.5,M4&lt;0.7),AND(G20="F☆☆")),"1.4",IF(AND((H4="○"),AND(M4&gt;=0.5,M4&lt;0.7),AND(G20="F☆☆☆")),"0.25",IF(AND((H4="○"),AND(M4&gt;=0.3,M4&lt;0.5),AND(G20="F☆☆")),"3",IF(AND((H4="○"),AND(M4&gt;=0.3,M4&lt;0.5),AND(G20="F☆☆☆")),"0.5",IF(AND((H4="")),"",)))))))</f>
      </c>
      <c r="O20" s="49">
        <f>IF(AND(L20=""),"",IF(AND(H3="○",H4="○"),"＊",IF(AND((L20&gt;=0),AND(M20&gt;=0),AND(N20="")),L20*M20,IF(AND((L20&gt;=0),AND(N20&gt;=0),AND(M20="")),L20*N20))))</f>
      </c>
      <c r="P20" s="147">
        <f>SUM(O20:O25)</f>
        <v>0</v>
      </c>
      <c r="Q20" s="1"/>
      <c r="R20" s="1"/>
      <c r="S20" s="1"/>
      <c r="T20" s="1"/>
      <c r="U20" s="1"/>
      <c r="V20" s="1"/>
    </row>
    <row r="21" spans="1:22" ht="18" customHeight="1">
      <c r="A21" s="18"/>
      <c r="B21" s="18"/>
      <c r="C21" s="78"/>
      <c r="D21" s="70"/>
      <c r="E21" s="106"/>
      <c r="F21" s="12"/>
      <c r="G21" s="80"/>
      <c r="H21" s="81"/>
      <c r="I21" s="41"/>
      <c r="J21" s="58"/>
      <c r="K21" s="58"/>
      <c r="L21" s="46">
        <f t="shared" si="0"/>
      </c>
      <c r="M21" s="47">
        <f>IF(AND((H3="○"),AND(M4&gt;=0.7),AND(G21="F☆☆")),"1.2",IF(AND((H3="○"),AND(M4&gt;=0.7),AND(G21="F☆☆☆")),"0.2",IF(AND((H3="○"),AND(M4&gt;=0.5,M5&lt;0.7),AND(G21="F☆☆")),"2.8",IF(AND((H3="○"),AND(M4&gt;=0.5,M4&lt;0.7),AND(G21="F☆☆☆")),"0.5",IF(AND((H3="")),"",)))))</f>
      </c>
      <c r="N21" s="47">
        <f>IF(AND((H4="○"),AND(M4&gt;=0.7),AND(G21="F☆☆")),"0.88",IF(AND((H4="○"),AND(M4&gt;=0.7),AND(G21="F☆☆☆")),"0.15",IF(AND((H4="○"),AND(M4&gt;=0.5,M4&lt;0.7),AND(G21="F☆☆")),"1.4",IF(AND((H4="○"),AND(M4&gt;=0.5,M4&lt;0.7),AND(G21="F☆☆☆")),"0.25",IF(AND((H4="○"),AND(M4&gt;=0.3,M4&lt;0.5),AND(G21="F☆☆")),"3",IF(AND((H4="○"),AND(M4&gt;=0.3,M4&lt;0.5),AND(G21="F☆☆☆")),"0.5",IF(AND((H4="")),"",)))))))</f>
      </c>
      <c r="O21" s="49">
        <f>IF(AND(L21=""),"",IF(AND(H3="○",H4="○"),"＊",IF(AND((L21&gt;=0),AND(M21&gt;=0),AND(N21="")),L21*M21,IF(AND((L21&gt;=0),AND(N21&gt;=0),AND(M21="")),L21*N21))))</f>
      </c>
      <c r="P21" s="148"/>
      <c r="Q21" s="1"/>
      <c r="R21" s="1"/>
      <c r="S21" s="1"/>
      <c r="T21" s="1"/>
      <c r="U21" s="1"/>
      <c r="V21" s="1"/>
    </row>
    <row r="22" spans="1:22" ht="18" customHeight="1">
      <c r="A22" s="18"/>
      <c r="B22" s="18"/>
      <c r="C22" s="78"/>
      <c r="D22" s="70"/>
      <c r="E22" s="106"/>
      <c r="F22" s="12"/>
      <c r="G22" s="80"/>
      <c r="H22" s="81"/>
      <c r="I22" s="41"/>
      <c r="J22" s="58"/>
      <c r="K22" s="58"/>
      <c r="L22" s="46">
        <f t="shared" si="0"/>
      </c>
      <c r="M22" s="47">
        <f>IF(AND((H3="○"),AND(M4&gt;=0.7),AND(G22="F☆☆")),"1.2",IF(AND((H3="○"),AND(M4&gt;=0.7),AND(G22="F☆☆☆")),"0.2",IF(AND((H3="○"),AND(M4&gt;=0.5,M4&lt;0.7),AND(G22="F☆☆")),"2.8",IF(AND((H3="○"),AND(M4&gt;=0.5,M4&lt;0.7),AND(G22="F☆☆☆")),"0.5",IF(AND((H3="")),"",)))))</f>
      </c>
      <c r="N22" s="47">
        <f>IF(AND((H4="○"),AND(M4&gt;=0.7),AND(G22="F☆☆")),"0.88",IF(AND((H4="○"),AND(M4&gt;=0.7),AND(G22="F☆☆☆")),"0.15",IF(AND((H4="○"),AND(M4&gt;=0.5,M4&lt;0.7),AND(G22="F☆☆")),"1.4",IF(AND((H4="○"),AND(M4&gt;=0.5,M4&lt;0.7),AND(G22="F☆☆☆")),"0.25",IF(AND((H4="○"),AND(M4&gt;=0.3,M4&lt;0.5),AND(G22="F☆☆")),"3",IF(AND((H4="○"),AND(M4&gt;=0.3,M4&lt;0.5),AND(G22="F☆☆☆")),"0.5",IF(AND((H4="")),"",)))))))</f>
      </c>
      <c r="O22" s="49">
        <f>IF(AND(L22=""),"",IF(AND(H3="○",H4="○"),"＊",IF(AND((L22&gt;=0),AND(M22&gt;=0),AND(N22="")),L22*M22,IF(AND((L22&gt;=0),AND(N22&gt;=0),AND(M22="")),L22*N22))))</f>
      </c>
      <c r="P22" s="148"/>
      <c r="Q22" s="1"/>
      <c r="R22" s="1"/>
      <c r="S22" s="1"/>
      <c r="T22" s="1"/>
      <c r="U22" s="1"/>
      <c r="V22" s="1"/>
    </row>
    <row r="23" spans="1:22" ht="18" customHeight="1" thickBot="1">
      <c r="A23" s="18"/>
      <c r="B23" s="18"/>
      <c r="C23" s="78"/>
      <c r="D23" s="94"/>
      <c r="E23" s="95"/>
      <c r="F23" s="12"/>
      <c r="G23" s="80"/>
      <c r="H23" s="81"/>
      <c r="I23" s="41"/>
      <c r="J23" s="58"/>
      <c r="K23" s="58"/>
      <c r="L23" s="46">
        <f t="shared" si="0"/>
      </c>
      <c r="M23" s="47">
        <f>IF(AND((H3="○"),AND(M4&gt;=0.7),AND(G23="F☆☆")),"1.2",IF(AND((H3="○"),AND(M4&gt;=0.7),AND(G23="F☆☆☆")),"0.2",IF(AND((H3="○"),AND(M4&gt;=0.5,M4&lt;0.7),AND(G23="F☆☆")),"2.8",IF(AND((H3="○"),AND(M4&gt;=0.5,M4&lt;0.7),AND(G23="F☆☆☆")),"0.5",IF(AND((H3="")),"",)))))</f>
      </c>
      <c r="N23" s="47">
        <f>IF(AND((H4="○"),AND(M4&gt;=0.7),AND(G23="F☆☆")),"0.88",IF(AND((H4="○"),AND(M4&gt;=0.7),AND(G23="F☆☆☆")),"0.15",IF(AND((H4="○"),AND(M4&gt;=0.5,M4&lt;0.7),AND(G23="F☆☆")),"1.4",IF(AND((H4="○"),AND(M4&gt;=0.5,M4&lt;0.7),AND(G23="F☆☆☆")),"0.25",IF(AND((H4="○"),AND(M4&gt;=0.3,M4&lt;0.5),AND(G23="F☆☆")),"3",IF(AND((H4="○"),AND(M4&gt;=0.3,M4&lt;0.5),AND(G23="F☆☆☆")),"0.5",IF(AND((H4="")),"",)))))))</f>
      </c>
      <c r="O23" s="49">
        <f>IF(AND(L23=""),"",IF(AND(H3="○",H4="○"),"＊",IF(AND((L23&gt;=0),AND(M23&gt;=0),AND(N23="")),L23*M23,IF(AND((L23&gt;=0),AND(N23&gt;=0),AND(M23="")),L23*N23))))</f>
      </c>
      <c r="P23" s="149"/>
      <c r="Q23" s="1"/>
      <c r="R23" s="1"/>
      <c r="S23" s="1"/>
      <c r="T23" s="1"/>
      <c r="U23" s="1"/>
      <c r="V23" s="1"/>
    </row>
    <row r="24" spans="1:22" ht="18" customHeight="1" thickBot="1">
      <c r="A24" s="18"/>
      <c r="B24" s="18"/>
      <c r="C24" s="78"/>
      <c r="D24" s="96"/>
      <c r="E24" s="97"/>
      <c r="F24" s="12"/>
      <c r="G24" s="80"/>
      <c r="H24" s="81"/>
      <c r="I24" s="41"/>
      <c r="J24" s="58"/>
      <c r="K24" s="58"/>
      <c r="L24" s="46">
        <f t="shared" si="0"/>
      </c>
      <c r="M24" s="47">
        <f>IF(AND((H3="○"),AND(M4&gt;=0.7),AND(G24="F☆☆")),"1.2",IF(AND((H3="○"),AND(M4&gt;=0.7),AND(G24="F☆☆☆")),"0.2",IF(AND((H3="○"),AND(M4&gt;=0.5,M4&lt;0.7),AND(G24="F☆☆")),"2.8",IF(AND((H3="○"),AND(M4&gt;=0.5,M4&lt;0.7),AND(G24="F☆☆☆")),"0.5",IF(AND((H3="")),"",)))))</f>
      </c>
      <c r="N24" s="47">
        <f>IF(AND((H4="○"),AND(M4&gt;=0.7),AND(G24="F☆☆")),"0.88",IF(AND((H4="○"),AND(M4&gt;=0.7),AND(G24="F☆☆☆")),"0.15",IF(AND((H4="○"),AND(M4&gt;=0.5,M4&lt;0.7),AND(G24="F☆☆")),"1.4",IF(AND((H4="○"),AND(M4&gt;=0.5,M4&lt;0.7),AND(G24="F☆☆☆")),"0.25",IF(AND((H4="○"),AND(M4&gt;=0.3,M4&lt;0.5),AND(G24="F☆☆")),"3",IF(AND((H4="○"),AND(M4&gt;=0.3,M4&lt;0.5),AND(G24="F☆☆☆")),"0.5",IF(AND((H4="")),"",)))))))</f>
      </c>
      <c r="O24" s="49">
        <f>IF(AND(L24=""),"",IF(AND(H3="○",H4="○"),"＊",IF(AND((L24&gt;=0),AND(M24&gt;=0),AND(N24="")),L24*M24,IF(AND((L24&gt;=0),AND(N24&gt;=0),AND(M24="")),L24*N24))))</f>
      </c>
      <c r="P24" s="75">
        <f>IF(AND(D23=""),"",IF(AND(P20&lt;=D23),"ＯＫ",IF(AND(P20&gt;D23),"ＯＵＴ")))</f>
      </c>
      <c r="Q24" s="1"/>
      <c r="R24" s="1"/>
      <c r="S24" s="1"/>
      <c r="T24" s="1"/>
      <c r="U24" s="1"/>
      <c r="V24" s="1"/>
    </row>
    <row r="25" spans="1:22" ht="18" customHeight="1" thickBot="1">
      <c r="A25" s="18"/>
      <c r="B25" s="18"/>
      <c r="C25" s="79"/>
      <c r="D25" s="96"/>
      <c r="E25" s="97"/>
      <c r="F25" s="13"/>
      <c r="G25" s="82"/>
      <c r="H25" s="83"/>
      <c r="I25" s="42"/>
      <c r="J25" s="59"/>
      <c r="K25" s="59"/>
      <c r="L25" s="46">
        <f t="shared" si="0"/>
      </c>
      <c r="M25" s="50">
        <f>IF(AND((H3="○"),AND(M4&gt;=0.7),AND(G25="F☆☆")),"1.2",IF(AND((H3="○"),AND(M4&gt;=0.7),AND(G25="F☆☆☆")),"0.2",IF(AND((H3="○"),AND(M4&gt;=0.5,M4&lt;0.7),AND(G25="F☆☆")),"2.8",IF(AND((H3="○"),AND(M4&gt;=0.5,M4&lt;0.7),AND(G25="F☆☆☆")),"0.5",IF(AND((H3="")),"",)))))</f>
      </c>
      <c r="N25" s="51">
        <f>IF(AND((H4="○"),AND(M4&gt;=0.7),AND(G25="F☆☆")),"0.88",IF(AND((H4="○"),AND(M4&gt;=0.7),AND(G25="F☆☆☆")),"0.15",IF(AND((H4="○"),AND(M4&gt;=0.5,M4&lt;0.7),AND(G25="F☆☆")),"1.4",IF(AND((H4="○"),AND(M4&gt;=0.5,M4&lt;0.7),AND(G25="F☆☆☆")),"0.25",IF(AND((H4="○"),AND(M4&gt;=0.3,M4&lt;0.5),AND(G25="F☆☆")),"3",IF(AND((H4="○"),AND(M4&gt;=0.3,M4&lt;0.5),AND(G25="F☆☆☆")),"0.5",IF(AND((H4="")),"",)))))))</f>
      </c>
      <c r="O25" s="52">
        <f>IF(AND(L25=""),"",IF(AND(H3="○",H4="○"),"＊",IF(AND((L25&gt;=0),AND(M25&gt;=0),AND(N25="")),L25*M25,IF(AND((L25&gt;=0),AND(N25&gt;=0),AND(M25="")),L25*N25))))</f>
      </c>
      <c r="P25" s="150"/>
      <c r="Q25" s="1"/>
      <c r="R25" s="1"/>
      <c r="S25" s="1"/>
      <c r="T25" s="1"/>
      <c r="U25" s="1"/>
      <c r="V25" s="1"/>
    </row>
    <row r="26" spans="1:22" ht="18" customHeight="1" thickBot="1">
      <c r="A26" s="18"/>
      <c r="B26" s="18"/>
      <c r="C26" s="77"/>
      <c r="D26" s="160"/>
      <c r="E26" s="161"/>
      <c r="F26" s="14"/>
      <c r="G26" s="84"/>
      <c r="H26" s="85"/>
      <c r="I26" s="40"/>
      <c r="J26" s="57"/>
      <c r="K26" s="57"/>
      <c r="L26" s="66">
        <f t="shared" si="0"/>
      </c>
      <c r="M26" s="47">
        <f>IF(AND((H3="○"),AND(M4&gt;=0.7),AND(G26="F☆☆")),"1.2",IF(AND((H3="○"),AND(M4&gt;=0.7),AND(G26="F☆☆☆")),"0.2",IF(AND((H3="○"),AND(M4&gt;=0.5,M4&lt;0.7),AND(G26="F☆☆")),"2.8",IF(AND((H3="○"),AND(M4&gt;=0.5,M4&lt;0.7),AND(G26="F☆☆☆")),"0.5",IF(AND((H3="")),"",)))))</f>
      </c>
      <c r="N26" s="53">
        <f>IF(AND((H4="○"),AND(M4&gt;=0.7),AND(G26="F☆☆")),"0.88",IF(AND((H4="○"),AND(M4&gt;=0.7),AND(G26="F☆☆☆")),"0.15",IF(AND((H4="○"),AND(M4&gt;=0.5,M4&lt;0.7),AND(G26="F☆☆")),"1.4",IF(AND((H4="○"),AND(M4&gt;=0.5,M4&lt;0.7),AND(G26="F☆☆☆")),"0.25",IF(AND((H4="○"),AND(M4&gt;=0.3,M4&lt;0.5),AND(G26="F☆☆")),"3",IF(AND((H4="○"),AND(M4&gt;=0.3,M4&lt;0.5),AND(G26="F☆☆☆")),"0.5",IF(AND((H4="")),"",)))))))</f>
      </c>
      <c r="O26" s="49">
        <f>IF(AND(L26=""),"",IF(AND(H3="○",H4="○"),"＊",IF(AND((L26&gt;=0),AND(M26&gt;=0),AND(N26="")),L26*M26,IF(AND((L26&gt;=0),AND(N26&gt;=0),AND(M26="")),L26*N26))))</f>
      </c>
      <c r="P26" s="151">
        <f>SUM(O26:O31)</f>
        <v>0</v>
      </c>
      <c r="Q26" s="1"/>
      <c r="R26" s="1"/>
      <c r="S26" s="1"/>
      <c r="T26" s="1"/>
      <c r="U26" s="1"/>
      <c r="V26" s="1"/>
    </row>
    <row r="27" spans="1:22" ht="18" customHeight="1" thickBot="1">
      <c r="A27" s="18"/>
      <c r="B27" s="18"/>
      <c r="C27" s="78"/>
      <c r="D27" s="160"/>
      <c r="E27" s="161"/>
      <c r="F27" s="12"/>
      <c r="G27" s="80"/>
      <c r="H27" s="81"/>
      <c r="I27" s="41"/>
      <c r="J27" s="58"/>
      <c r="K27" s="58"/>
      <c r="L27" s="46">
        <f t="shared" si="0"/>
      </c>
      <c r="M27" s="47">
        <f>IF(AND((H3="○"),AND(M4&gt;=0.7),AND(G27="F☆☆")),"1.2",IF(AND((H3="○"),AND(M4&gt;=0.7),AND(G27="F☆☆☆")),"0.2",IF(AND((H3="○"),AND(M4&gt;=0.5,M4&lt;0.7),AND(G27="F☆☆")),"2.8",IF(AND((H3="○"),AND(M4&gt;=0.5,M4&lt;0.7),AND(G27="F☆☆☆")),"0.5",IF(AND((H3="")),"",)))))</f>
      </c>
      <c r="N27" s="47">
        <f>IF(AND((H4="○"),AND(M4&gt;=0.7),AND(G27="F☆☆")),"0.88",IF(AND((H4="○"),AND(M4&gt;=0.7),AND(G27="F☆☆☆")),"0.15",IF(AND((H4="○"),AND(M4&gt;=0.5,M4&lt;0.7),AND(G27="F☆☆")),"1.4",IF(AND((H4="○"),AND(M4&gt;=0.5,M4&lt;0.7),AND(G27="F☆☆☆")),"0.25",IF(AND((H4="○"),AND(M4&gt;=0.3,M4&lt;0.5),AND(G27="F☆☆")),"3",IF(AND((H4="○"),AND(M4&gt;=0.3,M4&lt;0.5),AND(G27="F☆☆☆")),"0.5",IF(AND((H4="")),"",)))))))</f>
      </c>
      <c r="O27" s="49">
        <f>IF(AND(L27=""),"",IF(AND(H3="○",H4="○"),"＊",IF(AND((L27&gt;=0),AND(M27&gt;=0),AND(N27="")),L27*M27,IF(AND((L27&gt;=0),AND(N27&gt;=0),AND(M27="")),L27*N27))))</f>
      </c>
      <c r="P27" s="148"/>
      <c r="Q27" s="1"/>
      <c r="R27" s="1"/>
      <c r="S27" s="1"/>
      <c r="T27" s="1"/>
      <c r="U27" s="1"/>
      <c r="V27" s="1"/>
    </row>
    <row r="28" spans="1:22" ht="18" customHeight="1">
      <c r="A28" s="18"/>
      <c r="B28" s="18"/>
      <c r="C28" s="78"/>
      <c r="D28" s="162"/>
      <c r="E28" s="163"/>
      <c r="F28" s="12"/>
      <c r="G28" s="80"/>
      <c r="H28" s="81"/>
      <c r="I28" s="41"/>
      <c r="J28" s="58"/>
      <c r="K28" s="58"/>
      <c r="L28" s="46">
        <f t="shared" si="0"/>
      </c>
      <c r="M28" s="47">
        <f>IF(AND((H3="○"),AND(M4&gt;=0.7),AND(G28="F☆☆")),"1.2",IF(AND((H3="○"),AND(M4&gt;=0.7),AND(G28="F☆☆☆")),"0.2",IF(AND((H3="○"),AND(M4&gt;=0.5,M4&lt;0.7),AND(G28="F☆☆")),"2.8",IF(AND((H3="○"),AND(M4&gt;=0.5,M4&lt;0.7),AND(G28="F☆☆☆")),"0.5",IF(AND((H3="")),"",)))))</f>
      </c>
      <c r="N28" s="47">
        <f>IF(AND((H4="○"),AND(M4&gt;=0.7),AND(G28="F☆☆")),"0.88",IF(AND((H4="○"),AND(M4&gt;=0.7),AND(G28="F☆☆☆")),"0.15",IF(AND((H4="○"),AND(M4&gt;=0.5,M4&lt;0.7),AND(G28="F☆☆")),"1.4",IF(AND((H4="○"),AND(M4&gt;=0.5,M4&lt;0.7),AND(G28="F☆☆☆")),"0.25",IF(AND((H4="○"),AND(M4&gt;=0.3,M4&lt;0.5),AND(G28="F☆☆")),"3",IF(AND((H4="○"),AND(M4&gt;=0.3,M4&lt;0.5),AND(G28="F☆☆☆")),"0.5",IF(AND((H4="")),"",)))))))</f>
      </c>
      <c r="O28" s="49">
        <f>IF(AND(L28=""),"",IF(AND(H3="○",H4="○"),"＊",IF(AND((L28&gt;=0),AND(M28&gt;=0),AND(N28="")),L28*M28,IF(AND((L28&gt;=0),AND(N28&gt;=0),AND(M28="")),L28*N28))))</f>
      </c>
      <c r="P28" s="148"/>
      <c r="Q28" s="1"/>
      <c r="R28" s="1"/>
      <c r="S28" s="1"/>
      <c r="T28" s="1"/>
      <c r="U28" s="1"/>
      <c r="V28" s="1"/>
    </row>
    <row r="29" spans="1:22" ht="18" customHeight="1" thickBot="1">
      <c r="A29" s="18"/>
      <c r="B29" s="18"/>
      <c r="C29" s="78"/>
      <c r="D29" s="94"/>
      <c r="E29" s="95"/>
      <c r="F29" s="12"/>
      <c r="G29" s="80"/>
      <c r="H29" s="81"/>
      <c r="I29" s="41"/>
      <c r="J29" s="58"/>
      <c r="K29" s="58"/>
      <c r="L29" s="46">
        <f t="shared" si="0"/>
      </c>
      <c r="M29" s="47">
        <f>IF(AND((H3="○"),AND(M4&gt;=0.7),AND(G29="F☆☆")),"1.2",IF(AND((H3="○"),AND(M4&gt;=0.7),AND(G29="F☆☆☆")),"0.2",IF(AND((H3="○"),AND(M4&gt;=0.5,M4&lt;0.7),AND(G29="F☆☆")),"2.8",IF(AND((H3="○"),AND(M4&gt;=0.5,M4&lt;0.7),AND(G29="F☆☆☆")),"0.5",IF(AND((H3="")),"",)))))</f>
      </c>
      <c r="N29" s="47">
        <f>IF(AND((H4="○"),AND(M4&gt;=0.7),AND(G29="F☆☆")),"0.88",IF(AND((H4="○"),AND(M4&gt;=0.7),AND(G29="F☆☆☆")),"0.15",IF(AND((H4="○"),AND(M4&gt;=0.5,M4&lt;0.7),AND(G29="F☆☆")),"1.4",IF(AND((H4="○"),AND(M4&gt;=0.5,M4&lt;0.7),AND(G29="F☆☆☆")),"0.25",IF(AND((H4="○"),AND(M4&gt;=0.3,M4&lt;0.5),AND(G29="F☆☆")),"3",IF(AND((H4="○"),AND(M4&gt;=0.3,M4&lt;0.5),AND(G29="F☆☆☆")),"0.5",IF(AND((H4="")),"",)))))))</f>
      </c>
      <c r="O29" s="49">
        <f>IF(AND(L29=""),"",IF(AND(H3="○",H4="○"),"＊",IF(AND((L29&gt;=0),AND(M29&gt;=0),AND(N29="")),L29*M29,IF(AND((L29&gt;=0),AND(N29&gt;=0),AND(M29="")),L29*N29))))</f>
      </c>
      <c r="P29" s="149"/>
      <c r="Q29" s="1"/>
      <c r="R29" s="1"/>
      <c r="S29" s="1"/>
      <c r="T29" s="1"/>
      <c r="U29" s="1"/>
      <c r="V29" s="1"/>
    </row>
    <row r="30" spans="1:22" ht="18" customHeight="1" thickBot="1">
      <c r="A30" s="18"/>
      <c r="B30" s="18"/>
      <c r="C30" s="78"/>
      <c r="D30" s="96"/>
      <c r="E30" s="97"/>
      <c r="F30" s="12"/>
      <c r="G30" s="80"/>
      <c r="H30" s="81"/>
      <c r="I30" s="41"/>
      <c r="J30" s="58"/>
      <c r="K30" s="58"/>
      <c r="L30" s="46">
        <f t="shared" si="0"/>
      </c>
      <c r="M30" s="47">
        <f>IF(AND((H3="○"),AND(M4&gt;=0.7),AND(G30="F☆☆")),"1.2",IF(AND((H3="○"),AND(M4&gt;=0.7),AND(G30="F☆☆☆")),"0.2",IF(AND((H3="○"),AND(M4&gt;=0.5,M4&lt;0.7),AND(G30="F☆☆")),"2.8",IF(AND((H3="○"),AND(M4&gt;=0.5,M4&lt;0.7),AND(G30="F☆☆☆")),"0.5",IF(AND((H3="")),"",)))))</f>
      </c>
      <c r="N30" s="47">
        <f>IF(AND((H4="○"),AND(M4&gt;=0.7),AND(G30="F☆☆")),"0.88",IF(AND((H4="○"),AND(M4&gt;=0.7),AND(G30="F☆☆☆")),"0.15",IF(AND((H4="○"),AND(M4&gt;=0.5,M4&lt;0.7),AND(G30="F☆☆")),"1.4",IF(AND((H4="○"),AND(M4&gt;=0.5,M4&lt;0.7),AND(G30="F☆☆☆")),"0.25",IF(AND((H4="○"),AND(M4&gt;=0.3,M4&lt;0.5),AND(G30="F☆☆")),"3",IF(AND((H4="○"),AND(M4&gt;=0.3,M4&lt;0.5),AND(G30="F☆☆☆")),"0.5",IF(AND((H4="")),"",)))))))</f>
      </c>
      <c r="O30" s="49">
        <f>IF(AND(L30=""),"",IF(AND(H3="○",H4="○"),"＊",IF(AND((L30&gt;=0),AND(M30&gt;=0),AND(N30="")),L30*M30,IF(AND((L30&gt;=0),AND(N30&gt;=0),AND(M30="")),L30*N30))))</f>
      </c>
      <c r="P30" s="75">
        <f>IF(AND(D29=""),"",IF(AND(P26&lt;=D29),"ＯＫ",IF(AND(P26&gt;D29),"ＯＵＴ")))</f>
      </c>
      <c r="Q30" s="1"/>
      <c r="R30" s="1"/>
      <c r="S30" s="1"/>
      <c r="T30" s="1"/>
      <c r="U30" s="1"/>
      <c r="V30" s="1"/>
    </row>
    <row r="31" spans="1:22" ht="18" customHeight="1" thickBot="1">
      <c r="A31" s="18"/>
      <c r="B31" s="18"/>
      <c r="C31" s="79"/>
      <c r="D31" s="96"/>
      <c r="E31" s="97"/>
      <c r="F31" s="13"/>
      <c r="G31" s="82"/>
      <c r="H31" s="83"/>
      <c r="I31" s="42"/>
      <c r="J31" s="59"/>
      <c r="K31" s="59"/>
      <c r="L31" s="54">
        <f t="shared" si="0"/>
      </c>
      <c r="M31" s="50">
        <f>IF(AND((H3="○"),AND(M4&gt;=0.7),AND(G31="F☆☆")),"1.2",IF(AND((H3="○"),AND(M4&gt;=0.7),AND(G31="F☆☆☆")),"0.2",IF(AND((H3="○"),AND(M4&gt;=0.5,M4&lt;0.7),AND(G31="F☆☆")),"2.8",IF(AND((H3="○"),AND(M4&gt;=0.5,M4&lt;0.7),AND(G31="F☆☆☆")),"0.5",IF(AND((H3="")),"",)))))</f>
      </c>
      <c r="N31" s="55">
        <f>IF(AND((H4="○"),AND(M4&gt;=0.7),AND(G31="F☆☆")),"0.88",IF(AND((H4="○"),AND(M4&gt;=0.7),AND(G31="F☆☆☆")),"0.15",IF(AND((H4="○"),AND(M4&gt;=0.5,M4&lt;0.7),AND(G31="F☆☆")),"1.4",IF(AND((H4="○"),AND(M4&gt;=0.5,M4&lt;0.7),AND(G31="F☆☆☆")),"0.25",IF(AND((H4="○"),AND(M4&gt;=0.3,M4&lt;0.5),AND(G31="F☆☆")),"3",IF(AND((H4="○"),AND(M4&gt;=0.3,M4&lt;0.5),AND(G31="F☆☆☆")),"0.5",IF(AND((H4="")),"",)))))))</f>
      </c>
      <c r="O31" s="52">
        <f>IF(AND(L31=""),"",IF(AND(H3="○",H4="○"),"＊",IF(AND((L31&gt;=0),AND(M31&gt;=0),AND(N31="")),L31*M31,IF(AND((L31&gt;=0),AND(N31&gt;=0),AND(M31="")),L31*N31))))</f>
      </c>
      <c r="P31" s="150"/>
      <c r="Q31" s="1"/>
      <c r="R31" s="1"/>
      <c r="S31" s="1"/>
      <c r="T31" s="1"/>
      <c r="U31" s="1"/>
      <c r="V31" s="1"/>
    </row>
    <row r="32" spans="1:22" ht="18" customHeight="1" thickBot="1">
      <c r="A32" s="18"/>
      <c r="B32" s="18"/>
      <c r="C32" s="77"/>
      <c r="D32" s="160"/>
      <c r="E32" s="161"/>
      <c r="F32" s="14"/>
      <c r="G32" s="84"/>
      <c r="H32" s="85"/>
      <c r="I32" s="40"/>
      <c r="J32" s="57"/>
      <c r="K32" s="57"/>
      <c r="L32" s="66">
        <f t="shared" si="0"/>
      </c>
      <c r="M32" s="47">
        <f>IF(AND((H3="○"),AND(M4&gt;=0.7),AND(G32="F☆☆")),"1.2",IF(AND((H3="○"),AND(M4&gt;=0.7),AND(G32="F☆☆☆")),"0.2",IF(AND((H3="○"),AND(M4&gt;=0.5,M4&lt;0.7),AND(G32="F☆☆")),"2.8",IF(AND((H3="○"),AND(M4&gt;=0.5,M4&lt;0.7),AND(G32="F☆☆☆")),"0.5",IF(AND((H3="")),"",)))))</f>
      </c>
      <c r="N32" s="53">
        <f>IF(AND((H4="○"),AND(M4&gt;=0.7),AND(G32="F☆☆")),"0.88",IF(AND((H4="○"),AND(M4&gt;=0.7),AND(G32="F☆☆☆")),"0.15",IF(AND((H4="○"),AND(M4&gt;=0.5,M4&lt;0.7),AND(G32="F☆☆")),"1.4",IF(AND((H4="○"),AND(M4&gt;=0.5,M4&lt;0.7),AND(G32="F☆☆☆")),"0.25",IF(AND((H4="○"),AND(M4&gt;=0.3,M4&lt;0.5),AND(G32="F☆☆")),"3",IF(AND((H4="○"),AND(M4&gt;=0.3,M4&lt;0.5),AND(G32="F☆☆☆")),"0.5",IF(AND((H4="")),"",)))))))</f>
      </c>
      <c r="O32" s="49">
        <f>IF(AND(L32=""),"",IF(AND(H3="○",H4="○"),"＊",IF(AND((L32&gt;=0),AND(M32&gt;=0),AND(N32="")),L32*M32,IF(AND((L32&gt;=0),AND(N32&gt;=0),AND(M32="")),L32*N32))))</f>
      </c>
      <c r="P32" s="151">
        <f>SUM(O32:O37)</f>
        <v>0</v>
      </c>
      <c r="Q32" s="1"/>
      <c r="R32" s="1"/>
      <c r="S32" s="1"/>
      <c r="T32" s="1"/>
      <c r="U32" s="1"/>
      <c r="V32" s="1"/>
    </row>
    <row r="33" spans="1:22" ht="18" customHeight="1" thickBot="1">
      <c r="A33" s="18"/>
      <c r="B33" s="18"/>
      <c r="C33" s="78"/>
      <c r="D33" s="160"/>
      <c r="E33" s="161"/>
      <c r="F33" s="12"/>
      <c r="G33" s="80"/>
      <c r="H33" s="81"/>
      <c r="I33" s="41"/>
      <c r="J33" s="58"/>
      <c r="K33" s="58"/>
      <c r="L33" s="46">
        <f t="shared" si="0"/>
      </c>
      <c r="M33" s="47">
        <f>IF(AND((H3="○"),AND(M4&gt;=0.7),AND(G33="F☆☆")),"1.2",IF(AND((H3="○"),AND(M4&gt;=0.7),AND(G33="F☆☆☆")),"0.2",IF(AND((H3="○"),AND(M4&gt;=0.5,M4&lt;0.7),AND(G33="F☆☆")),"2.8",IF(AND((H3="○"),AND(M4&gt;=0.5,M4&lt;0.7),AND(G33="F☆☆☆")),"0.5",IF(AND((H3="")),"",)))))</f>
      </c>
      <c r="N33" s="47">
        <f>IF(AND((H4="○"),AND(M4&gt;=0.7),AND(G33="F☆☆")),"0.88",IF(AND((H4="○"),AND(M4&gt;=0.7),AND(G33="F☆☆☆")),"0.15",IF(AND((H4="○"),AND(M4&gt;=0.5,M4&lt;0.7),AND(G33="F☆☆")),"1.4",IF(AND((H4="○"),AND(M4&gt;=0.5,M4&lt;0.7),AND(G33="F☆☆☆")),"0.25",IF(AND((H4="○"),AND(M4&gt;=0.3,M4&lt;0.5),AND(G33="F☆☆")),"3",IF(AND((H4="○"),AND(M4&gt;=0.3,M4&lt;0.5),AND(G33="F☆☆☆")),"0.5",IF(AND((H4="")),"",)))))))</f>
      </c>
      <c r="O33" s="49">
        <f>IF(AND(L33=""),"",IF(AND(H3="○",H4="○"),"＊",IF(AND((L33&gt;=0),AND(M33&gt;=0),AND(N33="")),L33*M33,IF(AND((L33&gt;=0),AND(N33&gt;=0),AND(M33="")),L33*N33))))</f>
      </c>
      <c r="P33" s="148"/>
      <c r="Q33" s="1"/>
      <c r="R33" s="1"/>
      <c r="S33" s="1"/>
      <c r="T33" s="1"/>
      <c r="U33" s="1"/>
      <c r="V33" s="1"/>
    </row>
    <row r="34" spans="1:22" ht="18" customHeight="1">
      <c r="A34" s="18"/>
      <c r="B34" s="18"/>
      <c r="C34" s="78"/>
      <c r="D34" s="162"/>
      <c r="E34" s="163"/>
      <c r="F34" s="12"/>
      <c r="G34" s="80"/>
      <c r="H34" s="81"/>
      <c r="I34" s="41"/>
      <c r="J34" s="58"/>
      <c r="K34" s="58"/>
      <c r="L34" s="46">
        <f t="shared" si="0"/>
      </c>
      <c r="M34" s="47">
        <f>IF(AND((H3="○"),AND(M4&gt;=0.7),AND(G34="F☆☆")),"1.2",IF(AND((H3="○"),AND(M4&gt;=0.7),AND(G34="F☆☆☆")),"0.2",IF(AND((H3="○"),AND(M4&gt;=0.5,M4&lt;0.7),AND(G34="F☆☆")),"2.8",IF(AND((H3="○"),AND(M4&gt;=0.5,M4&lt;0.7),AND(G34="F☆☆☆")),"0.5",IF(AND((H3="")),"",)))))</f>
      </c>
      <c r="N34" s="47">
        <f>IF(AND((H4="○"),AND(M4&gt;=0.7),AND(G34="F☆☆")),"0.88",IF(AND((H4="○"),AND(M4&gt;=0.7),AND(G34="F☆☆☆")),"0.15",IF(AND((H4="○"),AND(M4&gt;=0.5,M4&lt;0.7),AND(G34="F☆☆")),"1.4",IF(AND((H4="○"),AND(M4&gt;=0.5,M4&lt;0.7),AND(G34="F☆☆☆")),"0.25",IF(AND((H4="○"),AND(M4&gt;=0.3,M4&lt;0.5),AND(G34="F☆☆")),"3",IF(AND((H4="○"),AND(M4&gt;=0.3,M4&lt;0.5),AND(G34="F☆☆☆")),"0.5",IF(AND((H4="")),"",)))))))</f>
      </c>
      <c r="O34" s="49">
        <f>IF(AND(L34=""),"",IF(AND(H3="○",H4="○"),"＊",IF(AND((L34&gt;=0),AND(M34&gt;=0),AND(N34="")),L34*M34,IF(AND((L34&gt;=0),AND(N34&gt;=0),AND(M34="")),L34*N34))))</f>
      </c>
      <c r="P34" s="148"/>
      <c r="Q34" s="1"/>
      <c r="R34" s="1"/>
      <c r="S34" s="1"/>
      <c r="T34" s="1"/>
      <c r="U34" s="1"/>
      <c r="V34" s="1"/>
    </row>
    <row r="35" spans="1:22" ht="18" customHeight="1" thickBot="1">
      <c r="A35" s="18"/>
      <c r="B35" s="18"/>
      <c r="C35" s="78"/>
      <c r="D35" s="94"/>
      <c r="E35" s="95"/>
      <c r="F35" s="12"/>
      <c r="G35" s="80"/>
      <c r="H35" s="81"/>
      <c r="I35" s="41"/>
      <c r="J35" s="58"/>
      <c r="K35" s="58"/>
      <c r="L35" s="46">
        <f t="shared" si="0"/>
      </c>
      <c r="M35" s="47">
        <f>IF(AND((H3="○"),AND(M4&gt;=0.7),AND(G35="F☆☆")),"1.2",IF(AND((H3="○"),AND(M4&gt;=0.7),AND(G35="F☆☆☆")),"0.2",IF(AND((H3="○"),AND(M4&gt;=0.5,M4&lt;0.7),AND(G35="F☆☆")),"2.8",IF(AND((H3="○"),AND(M4&gt;=0.5,M4&lt;0.7),AND(G35="F☆☆☆")),"0.5",IF(AND((H3="")),"",)))))</f>
      </c>
      <c r="N35" s="47">
        <f>IF(AND((H4="○"),AND(M4&gt;=0.7),AND(G35="F☆☆")),"0.88",IF(AND((H4="○"),AND(M4&gt;=0.7),AND(G35="F☆☆☆")),"0.15",IF(AND((H4="○"),AND(M4&gt;=0.5,M4&lt;0.7),AND(G35="F☆☆")),"1.4",IF(AND((H4="○"),AND(M4&gt;=0.5,M4&lt;0.7),AND(G35="F☆☆☆")),"0.25",IF(AND((H4="○"),AND(M4&gt;=0.3,M4&lt;0.5),AND(G35="F☆☆")),"3",IF(AND((H4="○"),AND(M4&gt;=0.3,M4&lt;0.5),AND(G35="F☆☆☆")),"0.5",IF(AND((H4="")),"",)))))))</f>
      </c>
      <c r="O35" s="49">
        <f>IF(AND(L35=""),"",IF(AND(H3="○",H4="○"),"＊",IF(AND((L35&gt;=0),AND(M35&gt;=0),AND(N35="")),L35*M35,IF(AND((L35&gt;=0),AND(N35&gt;=0),AND(M35="")),L35*N35))))</f>
      </c>
      <c r="P35" s="149"/>
      <c r="Q35" s="1"/>
      <c r="R35" s="1"/>
      <c r="S35" s="1"/>
      <c r="T35" s="1"/>
      <c r="U35" s="1"/>
      <c r="V35" s="1"/>
    </row>
    <row r="36" spans="1:22" ht="18" customHeight="1" thickBot="1">
      <c r="A36" s="18"/>
      <c r="B36" s="18"/>
      <c r="C36" s="78"/>
      <c r="D36" s="96"/>
      <c r="E36" s="97"/>
      <c r="F36" s="12"/>
      <c r="G36" s="80"/>
      <c r="H36" s="81"/>
      <c r="I36" s="41"/>
      <c r="J36" s="58"/>
      <c r="K36" s="58"/>
      <c r="L36" s="46">
        <f t="shared" si="0"/>
      </c>
      <c r="M36" s="47">
        <f>IF(AND((H3="○"),AND(M4&gt;=0.7),AND(G36="F☆☆")),"1.2",IF(AND((H3="○"),AND(M4&gt;=0.7),AND(G36="F☆☆☆")),"0.2",IF(AND((H3="○"),AND(M4&gt;=0.5,M4&lt;0.7),AND(G36="F☆☆")),"2.8",IF(AND((H3="○"),AND(M4&gt;=0.5,M4&lt;0.7),AND(G36="F☆☆☆")),"0.5",IF(AND((H3="")),"",)))))</f>
      </c>
      <c r="N36" s="47">
        <f>IF(AND((H4="○"),AND(M4&gt;=0.7),AND(G36="F☆☆")),"0.88",IF(AND((H4="○"),AND(M4&gt;=0.7),AND(G36="F☆☆☆")),"0.15",IF(AND((H4="○"),AND(M4&gt;=0.5,M4&lt;0.7),AND(G36="F☆☆")),"1.4",IF(AND((H4="○"),AND(M4&gt;=0.5,M4&lt;0.7),AND(G36="F☆☆☆")),"0.25",IF(AND((H4="○"),AND(M4&gt;=0.3,M4&lt;0.5),AND(G36="F☆☆")),"3",IF(AND((H4="○"),AND(M4&gt;=0.3,M4&lt;0.5),AND(G36="F☆☆☆")),"0.5",IF(AND((H4="")),"",)))))))</f>
      </c>
      <c r="O36" s="49">
        <f>IF(AND(L36=""),"",IF(AND(H3="○",H4="○"),"＊",IF(AND((L36&gt;=0),AND(M36&gt;=0),AND(N36="")),L36*M36,IF(AND((L36&gt;=0),AND(N36&gt;=0),AND(M36="")),L36*N36))))</f>
      </c>
      <c r="P36" s="75">
        <f>IF(AND(D35=""),"",IF(AND(P32&lt;=D35),"ＯＫ",IF(AND(P32&gt;D35),"ＯＵＴ")))</f>
      </c>
      <c r="Q36" s="1"/>
      <c r="R36" s="1"/>
      <c r="S36" s="1"/>
      <c r="T36" s="1"/>
      <c r="U36" s="1"/>
      <c r="V36" s="1"/>
    </row>
    <row r="37" spans="1:22" ht="18" customHeight="1" thickBot="1">
      <c r="A37" s="18"/>
      <c r="B37" s="18"/>
      <c r="C37" s="79"/>
      <c r="D37" s="96"/>
      <c r="E37" s="97"/>
      <c r="F37" s="13"/>
      <c r="G37" s="82"/>
      <c r="H37" s="83"/>
      <c r="I37" s="42"/>
      <c r="J37" s="59"/>
      <c r="K37" s="59"/>
      <c r="L37" s="54">
        <f t="shared" si="0"/>
      </c>
      <c r="M37" s="50">
        <f>IF(AND((H3="○"),AND(M4&gt;=0.7),AND(G37="F☆☆")),"1.2",IF(AND((H3="○"),AND(M4&gt;=0.7),AND(G37="F☆☆☆")),"0.2",IF(AND((H3="○"),AND(M4&gt;=0.5,M4&lt;0.7),AND(G37="F☆☆")),"2.8",IF(AND((H3="○"),AND(M4&gt;=0.5,M4&lt;0.7),AND(G37="F☆☆☆")),"0.5",IF(AND((H3="")),"",)))))</f>
      </c>
      <c r="N37" s="55">
        <f>IF(AND((H4="○"),AND(M4&gt;=0.7),AND(G37="F☆☆")),"0.88",IF(AND((H4="○"),AND(M4&gt;=0.7),AND(G37="F☆☆☆")),"0.15",IF(AND((H4="○"),AND(M4&gt;=0.5,M4&lt;0.7),AND(G37="F☆☆")),"1.4",IF(AND((H4="○"),AND(M4&gt;=0.5,M4&lt;0.7),AND(G37="F☆☆☆")),"0.25",IF(AND((H4="○"),AND(M4&gt;=0.3,M4&lt;0.5),AND(G37="F☆☆")),"3",IF(AND((H4="○"),AND(M4&gt;=0.3,M4&lt;0.5),AND(G37="F☆☆☆")),"0.5",IF(AND((H4="")),"",)))))))</f>
      </c>
      <c r="O37" s="52">
        <f>IF(AND(L37=""),"",IF(AND(H3="○",H4="○"),"＊",IF(AND((L37&gt;=0),AND(M37&gt;=0),AND(N37="")),L37*M37,IF(AND((L37&gt;=0),AND(N37&gt;=0),AND(M37="")),L37*N37))))</f>
      </c>
      <c r="P37" s="150"/>
      <c r="Q37" s="1"/>
      <c r="R37" s="1"/>
      <c r="S37" s="1"/>
      <c r="T37" s="1"/>
      <c r="U37" s="1"/>
      <c r="V37" s="1"/>
    </row>
    <row r="38" spans="1:22" ht="18" customHeight="1" thickBot="1">
      <c r="A38" s="18"/>
      <c r="B38" s="18"/>
      <c r="C38" s="77"/>
      <c r="D38" s="160"/>
      <c r="E38" s="161"/>
      <c r="F38" s="14"/>
      <c r="G38" s="84"/>
      <c r="H38" s="85"/>
      <c r="I38" s="40"/>
      <c r="J38" s="57"/>
      <c r="K38" s="57"/>
      <c r="L38" s="66">
        <f t="shared" si="0"/>
      </c>
      <c r="M38" s="47">
        <f>IF(AND((H3="○"),AND(M4&gt;=0.7),AND(G38="F☆☆")),"1.2",IF(AND((H3="○"),AND(M4&gt;=0.7),AND(G38="F☆☆☆")),"0.2",IF(AND((H3="○"),AND(M4&gt;=0.5,M4&lt;0.7),AND(G38="F☆☆")),"2.8",IF(AND((H3="○"),AND(M4&gt;=0.5,M4&lt;0.7),AND(G38="F☆☆☆")),"0.5",IF(AND((H3="")),"",)))))</f>
      </c>
      <c r="N38" s="53">
        <f>IF(AND((H4="○"),AND(M4&gt;=0.7),AND(G38="F☆☆")),"0.88",IF(AND((H4="○"),AND(M4&gt;=0.7),AND(G38="F☆☆☆")),"0.15",IF(AND((H4="○"),AND(M4&gt;=0.5,M4&lt;0.7),AND(G38="F☆☆")),"1.4",IF(AND((H4="○"),AND(M4&gt;=0.5,M4&lt;0.7),AND(G38="F☆☆☆")),"0.25",IF(AND((H4="○"),AND(M4&gt;=0.3,M4&lt;0.5),AND(G38="F☆☆")),"3",IF(AND((H4="○"),AND(M4&gt;=0.3,M4&lt;0.5),AND(G38="F☆☆☆")),"0.5",IF(AND((H4="")),"",)))))))</f>
      </c>
      <c r="O38" s="49">
        <f>IF(AND(L38=""),"",IF(AND(H3="○",H4="○"),"＊",IF(AND((L38&gt;=0),AND(M38&gt;=0),AND(N38="")),L38*M38,IF(AND((L38&gt;=0),AND(N38&gt;=0),AND(M38="")),L38*N38))))</f>
      </c>
      <c r="P38" s="151">
        <f>SUM(O38:O43)</f>
        <v>0</v>
      </c>
      <c r="Q38" s="1"/>
      <c r="R38" s="1"/>
      <c r="S38" s="1"/>
      <c r="T38" s="1"/>
      <c r="U38" s="1"/>
      <c r="V38" s="1"/>
    </row>
    <row r="39" spans="1:22" ht="18" customHeight="1" thickBot="1">
      <c r="A39" s="18"/>
      <c r="B39" s="18"/>
      <c r="C39" s="78"/>
      <c r="D39" s="160"/>
      <c r="E39" s="161"/>
      <c r="F39" s="12"/>
      <c r="G39" s="80"/>
      <c r="H39" s="81"/>
      <c r="I39" s="41"/>
      <c r="J39" s="58"/>
      <c r="K39" s="58"/>
      <c r="L39" s="46">
        <f t="shared" si="0"/>
      </c>
      <c r="M39" s="47">
        <f>IF(AND((H3="○"),AND(M4&gt;=0.7),AND(G39="F☆☆")),"1.2",IF(AND((H3="○"),AND(M4&gt;=0.7),AND(G39="F☆☆☆")),"0.2",IF(AND((H3="○"),AND(M4&gt;=0.5,M4&lt;0.7),AND(G39="F☆☆")),"2.8",IF(AND((H3="○"),AND(M4&gt;=0.5,M4&lt;0.7),AND(G39="F☆☆☆")),"0.5",IF(AND((H3="")),"",)))))</f>
      </c>
      <c r="N39" s="47">
        <f>IF(AND((H4="○"),AND(M4&gt;=0.7),AND(G39="F☆☆")),"0.88",IF(AND((H4="○"),AND(M4&gt;=0.7),AND(G39="F☆☆☆")),"0.15",IF(AND((H4="○"),AND(M4&gt;=0.5,M4&lt;0.7),AND(G39="F☆☆")),"1.4",IF(AND((H4="○"),AND(M4&gt;=0.5,M4&lt;0.7),AND(G39="F☆☆☆")),"0.25",IF(AND((H4="○"),AND(M4&gt;=0.3,M4&lt;0.5),AND(G39="F☆☆")),"3",IF(AND((H4="○"),AND(M4&gt;=0.3,M4&lt;0.5),AND(G39="F☆☆☆")),"0.5",IF(AND((H4="")),"",)))))))</f>
      </c>
      <c r="O39" s="49">
        <f>IF(AND(L39=""),"",IF(AND(H3="○",H4="○"),"＊",IF(AND((L39&gt;=0),AND(M39&gt;=0),AND(N39="")),L39*M39,IF(AND((L39&gt;=0),AND(N39&gt;=0),AND(M39="")),L39*N39))))</f>
      </c>
      <c r="P39" s="148"/>
      <c r="Q39" s="1"/>
      <c r="R39" s="1"/>
      <c r="S39" s="1"/>
      <c r="T39" s="1"/>
      <c r="U39" s="1"/>
      <c r="V39" s="1"/>
    </row>
    <row r="40" spans="1:22" ht="18" customHeight="1">
      <c r="A40" s="18"/>
      <c r="B40" s="18"/>
      <c r="C40" s="78"/>
      <c r="D40" s="162"/>
      <c r="E40" s="163"/>
      <c r="F40" s="12"/>
      <c r="G40" s="80"/>
      <c r="H40" s="81"/>
      <c r="I40" s="41"/>
      <c r="J40" s="58"/>
      <c r="K40" s="58"/>
      <c r="L40" s="46">
        <f t="shared" si="0"/>
      </c>
      <c r="M40" s="47">
        <f>IF(AND((H3="○"),AND(M4&gt;=0.7),AND(G40="F☆☆")),"1.2",IF(AND((H3="○"),AND(M4&gt;=0.7),AND(G40="F☆☆☆")),"0.2",IF(AND((H3="○"),AND(M4&gt;=0.5,M4&lt;0.7),AND(G40="F☆☆")),"2.8",IF(AND((H3="○"),AND(M4&gt;=0.5,M4&lt;0.7),AND(G40="F☆☆☆")),"0.5",IF(AND((H3="")),"",)))))</f>
      </c>
      <c r="N40" s="47">
        <f>IF(AND((H4="○"),AND(M4&gt;=0.7),AND(G40="F☆☆")),"0.88",IF(AND((H4="○"),AND(M4&gt;=0.7),AND(G40="F☆☆☆")),"0.15",IF(AND((H4="○"),AND(M4&gt;=0.5,M4&lt;0.7),AND(G40="F☆☆")),"1.4",IF(AND((H4="○"),AND(M4&gt;=0.5,M4&lt;0.7),AND(G40="F☆☆☆")),"0.25",IF(AND((H4="○"),AND(M4&gt;=0.3,M4&lt;0.5),AND(G40="F☆☆")),"3",IF(AND((H4="○"),AND(M4&gt;=0.3,M4&lt;0.5),AND(G40="F☆☆☆")),"0.5",IF(AND((H4="")),"",)))))))</f>
      </c>
      <c r="O40" s="49">
        <f>IF(AND(L40=""),"",IF(AND(H3="○",H4="○"),"＊",IF(AND((L40&gt;=0),AND(M40&gt;=0),AND(N40="")),L40*M40,IF(AND((L40&gt;=0),AND(N40&gt;=0),AND(M40="")),L40*N40))))</f>
      </c>
      <c r="P40" s="148"/>
      <c r="Q40" s="1"/>
      <c r="R40" s="1"/>
      <c r="S40" s="1"/>
      <c r="T40" s="1"/>
      <c r="U40" s="1"/>
      <c r="V40" s="1"/>
    </row>
    <row r="41" spans="1:22" ht="18" customHeight="1" thickBot="1">
      <c r="A41" s="18"/>
      <c r="B41" s="18"/>
      <c r="C41" s="78"/>
      <c r="D41" s="94"/>
      <c r="E41" s="95"/>
      <c r="F41" s="12"/>
      <c r="G41" s="80"/>
      <c r="H41" s="81"/>
      <c r="I41" s="41"/>
      <c r="J41" s="58"/>
      <c r="K41" s="58"/>
      <c r="L41" s="46">
        <f t="shared" si="0"/>
      </c>
      <c r="M41" s="47">
        <f>IF(AND((H3="○"),AND(M4&gt;=0.7),AND(G41="F☆☆")),"1.2",IF(AND((H3="○"),AND(M4&gt;=0.7),AND(G41="F☆☆☆")),"0.2",IF(AND((H3="○"),AND(M4&gt;=0.5,M4&lt;0.7),AND(G41="F☆☆")),"2.8",IF(AND((H3="○"),AND(M4&gt;=0.5,M4&lt;0.7),AND(G41="F☆☆☆")),"0.5",IF(AND((H3="")),"",)))))</f>
      </c>
      <c r="N41" s="47">
        <f>IF(AND((H4="○"),AND(M4&gt;=0.7),AND(G41="F☆☆")),"0.88",IF(AND((H4="○"),AND(M4&gt;=0.7),AND(G41="F☆☆☆")),"0.15",IF(AND((H4="○"),AND(M4&gt;=0.5,M4&lt;0.7),AND(G41="F☆☆")),"1.4",IF(AND((H4="○"),AND(M4&gt;=0.5,M4&lt;0.7),AND(G41="F☆☆☆")),"0.25",IF(AND((H4="○"),AND(M4&gt;=0.3,M4&lt;0.5),AND(G41="F☆☆")),"3",IF(AND((H4="○"),AND(M4&gt;=0.3,M4&lt;0.5),AND(G41="F☆☆☆")),"0.5",IF(AND((H4="")),"",)))))))</f>
      </c>
      <c r="O41" s="49">
        <f>IF(AND(L41=""),"",IF(AND(H3="○",H4="○"),"＊",IF(AND((L41&gt;=0),AND(M41&gt;=0),AND(N41="")),L41*M41,IF(AND((L41&gt;=0),AND(N41&gt;=0),AND(M41="")),L41*N41))))</f>
      </c>
      <c r="P41" s="149"/>
      <c r="Q41" s="1"/>
      <c r="R41" s="1"/>
      <c r="S41" s="1"/>
      <c r="T41" s="1"/>
      <c r="U41" s="1"/>
      <c r="V41" s="1"/>
    </row>
    <row r="42" spans="1:22" ht="18" customHeight="1" thickBot="1">
      <c r="A42" s="18"/>
      <c r="B42" s="18"/>
      <c r="C42" s="78"/>
      <c r="D42" s="96"/>
      <c r="E42" s="97"/>
      <c r="F42" s="12"/>
      <c r="G42" s="80"/>
      <c r="H42" s="81"/>
      <c r="I42" s="41"/>
      <c r="J42" s="58"/>
      <c r="K42" s="58"/>
      <c r="L42" s="46">
        <f t="shared" si="0"/>
      </c>
      <c r="M42" s="47">
        <f>IF(AND((H3="○"),AND(M4&gt;=0.7),AND(G42="F☆☆")),"1.2",IF(AND((H3="○"),AND(M4&gt;=0.7),AND(G42="F☆☆☆")),"0.2",IF(AND((H3="○"),AND(M4&gt;=0.5,M4&lt;0.7),AND(G42="F☆☆")),"2.8",IF(AND((H3="○"),AND(M4&gt;=0.5,M4&lt;0.7),AND(G42="F☆☆☆")),"0.5",IF(AND((H3="")),"",)))))</f>
      </c>
      <c r="N42" s="47">
        <f>IF(AND((H4="○"),AND(M4&gt;=0.7),AND(G42="F☆☆")),"0.88",IF(AND((H4="○"),AND(M4&gt;=0.7),AND(G42="F☆☆☆")),"0.15",IF(AND((H4="○"),AND(M4&gt;=0.5,M4&lt;0.7),AND(G42="F☆☆")),"1.4",IF(AND((H4="○"),AND(M4&gt;=0.5,M4&lt;0.7),AND(G42="F☆☆☆")),"0.25",IF(AND((H4="○"),AND(M4&gt;=0.3,M4&lt;0.5),AND(G42="F☆☆")),"3",IF(AND((H4="○"),AND(M4&gt;=0.3,M4&lt;0.5),AND(G42="F☆☆☆")),"0.5",IF(AND((H4="")),"",)))))))</f>
      </c>
      <c r="O42" s="49">
        <f>IF(AND(L42=""),"",IF(AND(H3="○",H4="○"),"＊",IF(AND((L42&gt;=0),AND(M42&gt;=0),AND(N42="")),L42*M42,IF(AND((L42&gt;=0),AND(N42&gt;=0),AND(M42="")),L42*N42))))</f>
      </c>
      <c r="P42" s="75">
        <f>IF(AND(D41=""),"",IF(AND(P38&lt;=D41),"ＯＫ",IF(AND(P38&gt;D41),"ＯＵＴ")))</f>
      </c>
      <c r="Q42" s="1"/>
      <c r="R42" s="1"/>
      <c r="S42" s="1"/>
      <c r="T42" s="1"/>
      <c r="U42" s="1"/>
      <c r="V42" s="1"/>
    </row>
    <row r="43" spans="1:22" ht="18" customHeight="1" thickBot="1">
      <c r="A43" s="18"/>
      <c r="B43" s="18"/>
      <c r="C43" s="79"/>
      <c r="D43" s="96"/>
      <c r="E43" s="97"/>
      <c r="F43" s="13"/>
      <c r="G43" s="82"/>
      <c r="H43" s="83"/>
      <c r="I43" s="42"/>
      <c r="J43" s="59"/>
      <c r="K43" s="59"/>
      <c r="L43" s="54">
        <f t="shared" si="0"/>
      </c>
      <c r="M43" s="50">
        <f>IF(AND((H3="○"),AND(M4&gt;=0.7),AND(G43="F☆☆")),"1.2",IF(AND((H3="○"),AND(M4&gt;=0.7),AND(G43="F☆☆☆")),"0.2",IF(AND((H3="○"),AND(M4&gt;=0.5,M4&lt;0.7),AND(G43="F☆☆")),"2.8",IF(AND((H3="○"),AND(M4&gt;=0.5,M4&lt;0.7),AND(G43="F☆☆☆")),"0.5",IF(AND((H3="")),"",)))))</f>
      </c>
      <c r="N43" s="55">
        <f>IF(AND((H4="○"),AND(M4&gt;=0.7),AND(G43="F☆☆")),"0.88",IF(AND((H4="○"),AND(M4&gt;=0.7),AND(G43="F☆☆☆")),"0.15",IF(AND((H4="○"),AND(M4&gt;=0.5,M4&lt;0.7),AND(G43="F☆☆")),"1.4",IF(AND((H4="○"),AND(M4&gt;=0.5,M4&lt;0.7),AND(G43="F☆☆☆")),"0.25",IF(AND((H4="○"),AND(M4&gt;=0.3,M4&lt;0.5),AND(G43="F☆☆")),"3",IF(AND((H4="○"),AND(M4&gt;=0.3,M4&lt;0.5),AND(G43="F☆☆☆")),"0.5",IF(AND((H4="")),"",)))))))</f>
      </c>
      <c r="O43" s="52">
        <f>IF(AND(L43=""),"",IF(AND(H3="○",H4="○"),"＊",IF(AND((L43&gt;=0),AND(M43&gt;=0),AND(N43="")),L43*M43,IF(AND((L43&gt;=0),AND(N43&gt;=0),AND(M43="")),L43*N43))))</f>
      </c>
      <c r="P43" s="150"/>
      <c r="Q43" s="1"/>
      <c r="R43" s="1"/>
      <c r="S43" s="1"/>
      <c r="T43" s="1"/>
      <c r="U43" s="1"/>
      <c r="V43" s="1"/>
    </row>
    <row r="44" spans="1:22" ht="18" customHeight="1" thickBot="1">
      <c r="A44" s="18"/>
      <c r="B44" s="18"/>
      <c r="C44" s="77"/>
      <c r="D44" s="160"/>
      <c r="E44" s="161"/>
      <c r="F44" s="14"/>
      <c r="G44" s="84"/>
      <c r="H44" s="85"/>
      <c r="I44" s="40"/>
      <c r="J44" s="57"/>
      <c r="K44" s="57"/>
      <c r="L44" s="66">
        <f t="shared" si="0"/>
      </c>
      <c r="M44" s="53">
        <f>IF(AND((H3="○"),AND(M4&gt;=0.7),AND(G44="F☆☆")),"1.2",IF(AND((H3="○"),AND(M4&gt;=0.7),AND(G44="F☆☆☆")),"0.2",IF(AND((H3="○"),AND(M4&gt;=0.5,M4&lt;0.7),AND(G44="F☆☆")),"2.8",IF(AND((H3="○"),AND(M4&gt;=0.5,M4&lt;0.7),AND(G44="F☆☆☆")),"0.5",IF(AND((H3="")),"",)))))</f>
      </c>
      <c r="N44" s="53">
        <f>IF(AND((H4="○"),AND(M4&gt;=0.7),AND(G44="F☆☆")),"0.88",IF(AND((H4="○"),AND(M4&gt;=0.7),AND(G44="F☆☆☆")),"0.15",IF(AND((H4="○"),AND(M4&gt;=0.5,M4&lt;0.7),AND(G44="F☆☆")),"1.4",IF(AND((H4="○"),AND(M4&gt;=0.5,M4&lt;0.7),AND(G44="F☆☆☆")),"0.25",IF(AND((H4="○"),AND(M4&gt;=0.3,M4&lt;0.5),AND(G44="F☆☆")),"3",IF(AND((H4="○"),AND(M4&gt;=0.3,M4&lt;0.5),AND(G44="F☆☆☆")),"0.5",IF(AND((H4="")),"",)))))))</f>
      </c>
      <c r="O44" s="49">
        <f>IF(AND(L44=""),"",IF(AND(H3="○",H4="○"),"＊",IF(AND((L44&gt;=0),AND(M44&gt;=0),AND(N44="")),L44*M44,IF(AND((L44&gt;=0),AND(N44&gt;=0),AND(M44="")),L44*N44))))</f>
      </c>
      <c r="P44" s="151">
        <f>SUM(O44:O49)</f>
        <v>0</v>
      </c>
      <c r="Q44" s="1"/>
      <c r="R44" s="1"/>
      <c r="S44" s="1"/>
      <c r="T44" s="1"/>
      <c r="U44" s="1"/>
      <c r="V44" s="1"/>
    </row>
    <row r="45" spans="1:22" ht="18" customHeight="1" thickBot="1">
      <c r="A45" s="18"/>
      <c r="B45" s="18"/>
      <c r="C45" s="78"/>
      <c r="D45" s="160"/>
      <c r="E45" s="161"/>
      <c r="F45" s="12"/>
      <c r="G45" s="80"/>
      <c r="H45" s="81"/>
      <c r="I45" s="41"/>
      <c r="J45" s="58"/>
      <c r="K45" s="58"/>
      <c r="L45" s="46">
        <f t="shared" si="0"/>
      </c>
      <c r="M45" s="51">
        <f>IF(AND((H3="○"),AND(M4&gt;=0.7),AND(G45="F☆☆")),"1.2",IF(AND((H3="○"),AND(M4&gt;=0.7),AND(G45="F☆☆☆")),"0.2",IF(AND((H3="○"),AND(M4&gt;=0.5,M4&lt;0.7),AND(G45="F☆☆")),"2.8",IF(AND((H3="○"),AND(M4&gt;=0.5,M4&lt;0.7),AND(G45="F☆☆☆")),"0.5",IF(AND((H3="")),"",)))))</f>
      </c>
      <c r="N45" s="47">
        <f>IF(AND((H4="○"),AND(M4&gt;=0.7),AND(G45="F☆☆")),"0.88",IF(AND((H4="○"),AND(M4&gt;=0.7),AND(G45="F☆☆☆")),"0.15",IF(AND((H4="○"),AND(M4&gt;=0.5,M4&lt;0.7),AND(G45="F☆☆")),"1.4",IF(AND((H4="○"),AND(M4&gt;=0.5,M4&lt;0.7),AND(G45="F☆☆☆")),"0.25",IF(AND((H4="○"),AND(M4&gt;=0.3,M4&lt;0.5),AND(G45="F☆☆")),"3",IF(AND((H4="○"),AND(M4&gt;=0.3,M4&lt;0.5),AND(G45="F☆☆☆")),"0.5",IF(AND((H4="")),"",)))))))</f>
      </c>
      <c r="O45" s="49">
        <f>IF(AND(L45=""),"",IF(AND(H3="○",H4="○"),"＊",IF(AND((L45&gt;=0),AND(M45&gt;=0),AND(N45="")),L45*M45,IF(AND((L45&gt;=0),AND(N45&gt;=0),AND(M45="")),L45*N45))))</f>
      </c>
      <c r="P45" s="148"/>
      <c r="Q45" s="1"/>
      <c r="R45" s="1"/>
      <c r="S45" s="1"/>
      <c r="T45" s="1"/>
      <c r="U45" s="1"/>
      <c r="V45" s="1"/>
    </row>
    <row r="46" spans="1:22" ht="18" customHeight="1">
      <c r="A46" s="18"/>
      <c r="B46" s="18"/>
      <c r="C46" s="78"/>
      <c r="D46" s="162"/>
      <c r="E46" s="163"/>
      <c r="F46" s="12"/>
      <c r="G46" s="80"/>
      <c r="H46" s="81"/>
      <c r="I46" s="41"/>
      <c r="J46" s="58"/>
      <c r="K46" s="58"/>
      <c r="L46" s="46">
        <f t="shared" si="0"/>
      </c>
      <c r="M46" s="56">
        <f>IF(AND((H3="○"),AND(M4&gt;=0.7),AND(G46="F☆☆")),"1.2",IF(AND((H3="○"),AND(M4&gt;=0.7),AND(G46="F☆☆☆")),"0.2",IF(AND((H3="○"),AND(M4&gt;=0.5,M4&lt;0.7),AND(G46="F☆☆")),"2.8",IF(AND((H3="○"),AND(M4&gt;=0.5,M4&lt;0.7),AND(G46="F☆☆☆")),"0.5",IF(AND((H3="")),"",)))))</f>
      </c>
      <c r="N46" s="47">
        <f>IF(AND((H4="○"),AND(M4&gt;=0.7),AND(G46="F☆☆")),"0.88",IF(AND((H4="○"),AND(M4&gt;=0.7),AND(G46="F☆☆☆")),"0.15",IF(AND((H4="○"),AND(M4&gt;=0.5,M4&lt;0.7),AND(G46="F☆☆")),"1.4",IF(AND((H4="○"),AND(M4&gt;=0.5,M4&lt;0.7),AND(G46="F☆☆☆")),"0.25",IF(AND((H4="○"),AND(M4&gt;=0.3,M4&lt;0.5),AND(G46="F☆☆")),"3",IF(AND((H4="○"),AND(M4&gt;=0.3,M4&lt;0.5),AND(G46="F☆☆☆")),"0.5",IF(AND((H4="")),"",)))))))</f>
      </c>
      <c r="O46" s="49">
        <f>IF(AND(L46=""),"",IF(AND(H3="○",H4="○"),"＊",IF(AND((L46&gt;=0),AND(M46&gt;=0),AND(N46="")),L46*M46,IF(AND((L46&gt;=0),AND(N46&gt;=0),AND(M46="")),L46*N46))))</f>
      </c>
      <c r="P46" s="148"/>
      <c r="Q46" s="1"/>
      <c r="R46" s="1"/>
      <c r="S46" s="1"/>
      <c r="T46" s="1"/>
      <c r="U46" s="1"/>
      <c r="V46" s="1"/>
    </row>
    <row r="47" spans="1:22" ht="18" customHeight="1" thickBot="1">
      <c r="A47" s="18"/>
      <c r="B47" s="18"/>
      <c r="C47" s="78"/>
      <c r="D47" s="94"/>
      <c r="E47" s="95"/>
      <c r="F47" s="12"/>
      <c r="G47" s="80"/>
      <c r="H47" s="81"/>
      <c r="I47" s="41"/>
      <c r="J47" s="58"/>
      <c r="K47" s="58"/>
      <c r="L47" s="46">
        <f t="shared" si="0"/>
      </c>
      <c r="M47" s="47">
        <f>IF(AND((H3="○"),AND(M4&gt;=0.7),AND(G47="F☆☆")),"1.2",IF(AND((H3="○"),AND(M4&gt;=0.7),AND(G47="F☆☆☆")),"0.2",IF(AND((H3="○"),AND(M4&gt;=0.5,M4&lt;0.7),AND(G47="F☆☆")),"2.8",IF(AND((H3="○"),AND(M4&gt;=0.5,M4&lt;0.7),AND(G47="F☆☆☆")),"0.5",IF(AND((H3="")),"",)))))</f>
      </c>
      <c r="N47" s="47">
        <f>IF(AND((H4="○"),AND(M4&gt;=0.7),AND(G47="F☆☆")),"0.88",IF(AND((H4="○"),AND(M4&gt;=0.7),AND(G47="F☆☆☆")),"0.15",IF(AND((H4="○"),AND(M4&gt;=0.5,M4&lt;0.7),AND(G47="F☆☆")),"1.4",IF(AND((H4="○"),AND(M4&gt;=0.5,M4&lt;0.7),AND(G47="F☆☆☆")),"0.25",IF(AND((H4="○"),AND(M4&gt;=0.3,M4&lt;0.5),AND(G47="F☆☆")),"3",IF(AND((H4="○"),AND(M4&gt;=0.3,M4&lt;0.5),AND(G47="F☆☆☆")),"0.5",IF(AND((H4="")),"",)))))))</f>
      </c>
      <c r="O47" s="49">
        <f>IF(AND(L47=""),"",IF(AND(H3="○",H4="○"),"＊",IF(AND((L47&gt;=0),AND(M47&gt;=0),AND(N47="")),L47*M47,IF(AND((L47&gt;=0),AND(N47&gt;=0),AND(M47="")),L47*N47))))</f>
      </c>
      <c r="P47" s="149"/>
      <c r="Q47" s="1"/>
      <c r="R47" s="1"/>
      <c r="S47" s="1"/>
      <c r="T47" s="1"/>
      <c r="U47" s="1"/>
      <c r="V47" s="1"/>
    </row>
    <row r="48" spans="1:22" ht="18" customHeight="1" thickBot="1">
      <c r="A48" s="18"/>
      <c r="B48" s="18"/>
      <c r="C48" s="78"/>
      <c r="D48" s="96"/>
      <c r="E48" s="97"/>
      <c r="F48" s="12"/>
      <c r="G48" s="80"/>
      <c r="H48" s="81"/>
      <c r="I48" s="41"/>
      <c r="J48" s="58"/>
      <c r="K48" s="58"/>
      <c r="L48" s="46">
        <f t="shared" si="0"/>
      </c>
      <c r="M48" s="47">
        <f>IF(AND((H3="○"),AND(M4&gt;=0.7),AND(G48="F☆☆")),"1.2",IF(AND((H3="○"),AND(M4&gt;=0.7),AND(G48="F☆☆☆")),"0.2",IF(AND((H3="○"),AND(M4&gt;=0.5,M4&lt;0.7),AND(G48="F☆☆")),"2.8",IF(AND((H3="○"),AND(M4&gt;=0.5,M4&lt;0.7),AND(G48="F☆☆☆")),"0.5",IF(AND((H3="")),"",)))))</f>
      </c>
      <c r="N48" s="47">
        <f>IF(AND((H4="○"),AND(M4&gt;=0.7),AND(G48="F☆☆")),"0.88",IF(AND((H4="○"),AND(M4&gt;=0.7),AND(G48="F☆☆☆")),"0.15",IF(AND((H4="○"),AND(M4&gt;=0.5,M4&lt;0.7),AND(G48="F☆☆")),"1.4",IF(AND((H4="○"),AND(M4&gt;=0.5,M4&lt;0.7),AND(G48="F☆☆☆")),"0.25",IF(AND((H4="○"),AND(M4&gt;=0.3,M4&lt;0.5),AND(G48="F☆☆")),"3",IF(AND((H4="○"),AND(M4&gt;=0.3,M4&lt;0.5),AND(G48="F☆☆☆")),"0.5",IF(AND((H4="")),"",)))))))</f>
      </c>
      <c r="O48" s="49">
        <f>IF(AND(L48=""),"",IF(AND(H3="○",H4="○"),"＊",IF(AND((L48&gt;=0),AND(M48&gt;=0),AND(N48="")),L48*M48,IF(AND((L48&gt;=0),AND(N48&gt;=0),AND(M48="")),L48*N48))))</f>
      </c>
      <c r="P48" s="75">
        <f>IF(AND(D47=""),"",IF(AND(P44&lt;=D47),"ＯＫ",IF(AND(P44&gt;D47),"ＯＵＴ")))</f>
      </c>
      <c r="Q48" s="1"/>
      <c r="R48" s="1"/>
      <c r="S48" s="1"/>
      <c r="T48" s="1"/>
      <c r="U48" s="1"/>
      <c r="V48" s="1"/>
    </row>
    <row r="49" spans="1:22" ht="18" customHeight="1" thickBot="1">
      <c r="A49" s="18"/>
      <c r="B49" s="18"/>
      <c r="C49" s="79"/>
      <c r="D49" s="96"/>
      <c r="E49" s="97"/>
      <c r="F49" s="13"/>
      <c r="G49" s="82"/>
      <c r="H49" s="83"/>
      <c r="I49" s="42"/>
      <c r="J49" s="59"/>
      <c r="K49" s="59"/>
      <c r="L49" s="54">
        <f t="shared" si="0"/>
      </c>
      <c r="M49" s="55">
        <f>IF(AND((H3="○"),AND(M4&gt;=0.7),AND(G49="F☆☆")),"1.2",IF(AND((H3="○"),AND(M4&gt;=0.7),AND(G49="F☆☆☆")),"0.2",IF(AND((H3="○"),AND(M4&gt;=0.5,M4&lt;0.7),AND(G49="F☆☆")),"2.8",IF(AND((H3="○"),AND(M4&gt;=0.5,M4&lt;0.7),AND(G49="F☆☆☆")),"0.5",IF(AND((H3="")),"",)))))</f>
      </c>
      <c r="N49" s="55">
        <f>IF(AND((H4="○"),AND(M4&gt;=0.7),AND(G49="F☆☆")),"0.88",IF(AND((H4="○"),AND(M4&gt;=0.7),AND(G49="F☆☆☆")),"0.15",IF(AND((H4="○"),AND(M4&gt;=0.5,M4&lt;0.7),AND(G49="F☆☆")),"1.4",IF(AND((H4="○"),AND(M4&gt;=0.5,M4&lt;0.7),AND(G49="F☆☆☆")),"0.25",IF(AND((H4="○"),AND(M4&gt;=0.3,M4&lt;0.5),AND(G49="F☆☆")),"3",IF(AND((H4="○"),AND(M4&gt;=0.3,M4&lt;0.5),AND(G49="F☆☆☆")),"0.5",IF(AND((H4="")),"",)))))))</f>
      </c>
      <c r="O49" s="52">
        <f>IF(AND(L49=""),"",IF(AND(H3="○",H4="○"),"＊",IF(AND((L49&gt;=0),AND(M49&gt;=0),AND(N49="")),L49*M49,IF(AND((L49&gt;=0),AND(N49&gt;=0),AND(M49="")),L49*N49))))</f>
      </c>
      <c r="P49" s="150"/>
      <c r="Q49" s="1"/>
      <c r="R49" s="1"/>
      <c r="S49" s="1"/>
      <c r="T49" s="1"/>
      <c r="U49" s="1"/>
      <c r="V49" s="1"/>
    </row>
    <row r="50" spans="1:22" ht="18" customHeight="1" thickBot="1">
      <c r="A50" s="18"/>
      <c r="B50" s="18"/>
      <c r="C50" s="77"/>
      <c r="D50" s="160"/>
      <c r="E50" s="161"/>
      <c r="F50" s="14"/>
      <c r="G50" s="84"/>
      <c r="H50" s="85"/>
      <c r="I50" s="40"/>
      <c r="J50" s="57"/>
      <c r="K50" s="57"/>
      <c r="L50" s="66">
        <f t="shared" si="0"/>
      </c>
      <c r="M50" s="47">
        <f>IF(AND((H3="○"),AND(M4&gt;=0.7),AND(G50="F☆☆")),"1.2",IF(AND((H3="○"),AND(M4&gt;=0.7),AND(G50="F☆☆☆")),"0.2",IF(AND((H3="○"),AND(M4&gt;=0.5,M34&lt;0.7),AND(G50="F☆☆")),"2.8",IF(AND((H3="○"),AND(M4&gt;=0.5,M4&lt;0.7),AND(G50="F☆☆☆")),"0.5",IF(AND((H3="")),"",)))))</f>
      </c>
      <c r="N50" s="53">
        <f>IF(AND((H4="○"),AND(M4&gt;=0.7),AND(G50="F☆☆")),"0.88",IF(AND((H4="○"),AND(M4&gt;=0.7),AND(G50="F☆☆☆")),"0.15",IF(AND((H4="○"),AND(M4&gt;=0.5,M4&lt;0.7),AND(G50="F☆☆")),"1.4",IF(AND((H4="○"),AND(M4&gt;=0.5,M4&lt;0.7),AND(G50="F☆☆☆")),"0.25",IF(AND((H4="○"),AND(M4&gt;=0.3,M4&lt;0.5),AND(G50="F☆☆")),"3",IF(AND((H4="○"),AND(M4&gt;=0.3,M4&lt;0.5),AND(G50="F☆☆☆")),"0.5",IF(AND((H4="")),"",)))))))</f>
      </c>
      <c r="O50" s="49">
        <f>IF(AND(L50=""),"",IF(AND(H3="○",H4="○"),"＊",IF(AND((L50&gt;=0),AND(M50&gt;=0),AND(N50="")),L50*M50,IF(AND((L50&gt;=0),AND(N50&gt;=0),AND(M50="")),L50*N50))))</f>
      </c>
      <c r="P50" s="151">
        <f>SUM(O50:O55)</f>
        <v>0</v>
      </c>
      <c r="Q50" s="1"/>
      <c r="R50" s="1"/>
      <c r="S50" s="1"/>
      <c r="T50" s="1"/>
      <c r="U50" s="1"/>
      <c r="V50" s="1"/>
    </row>
    <row r="51" spans="1:22" ht="18" customHeight="1" thickBot="1">
      <c r="A51" s="18"/>
      <c r="B51" s="18"/>
      <c r="C51" s="78"/>
      <c r="D51" s="160"/>
      <c r="E51" s="161"/>
      <c r="F51" s="12"/>
      <c r="G51" s="80"/>
      <c r="H51" s="81"/>
      <c r="I51" s="41"/>
      <c r="J51" s="58"/>
      <c r="K51" s="58"/>
      <c r="L51" s="46">
        <f t="shared" si="0"/>
      </c>
      <c r="M51" s="47">
        <f>IF(AND((H3="○"),AND(M4&gt;=0.7),AND(G51="F☆☆")),"1.2",IF(AND((H3="○"),AND(M4&gt;=0.7),AND(G51="F☆☆☆")),"0.2",IF(AND((H3="○"),AND(M4&gt;=0.5,M4&lt;0.7),AND(G51="F☆☆")),"2.8",IF(AND((H3="○"),AND(M4&gt;=0.5,M4&lt;0.7),AND(G51="F☆☆☆")),"0.5",IF(AND((H3="")),"",)))))</f>
      </c>
      <c r="N51" s="47">
        <f>IF(AND((H4="○"),AND(M4&gt;=0.7),AND(G51="F☆☆")),"0.88",IF(AND((H4="○"),AND(M4&gt;=0.7),AND(G51="F☆☆☆")),"0.15",IF(AND((H4="○"),AND(M4&gt;=0.5,M4&lt;0.7),AND(G51="F☆☆")),"1.4",IF(AND((H4="○"),AND(M4&gt;=0.5,M4&lt;0.7),AND(G51="F☆☆☆")),"0.25",IF(AND((H4="○"),AND(M4&gt;=0.3,M4&lt;0.5),AND(G51="F☆☆")),"3",IF(AND((H4="○"),AND(M4&gt;=0.3,M4&lt;0.5),AND(G51="F☆☆☆")),"0.5",IF(AND((H4="")),"",)))))))</f>
      </c>
      <c r="O51" s="49">
        <f>IF(AND(L51=""),"",IF(AND(H3="○",H4="○"),"＊",IF(AND((L51&gt;=0),AND(M51&gt;=0),AND(N51="")),L51*M51,IF(AND((L51&gt;=0),AND(N51&gt;=0),AND(M51="")),L51*N51))))</f>
      </c>
      <c r="P51" s="148"/>
      <c r="Q51" s="1"/>
      <c r="R51" s="1"/>
      <c r="S51" s="1"/>
      <c r="T51" s="1"/>
      <c r="U51" s="1"/>
      <c r="V51" s="1"/>
    </row>
    <row r="52" spans="1:22" ht="18" customHeight="1">
      <c r="A52" s="18"/>
      <c r="B52" s="18"/>
      <c r="C52" s="78"/>
      <c r="D52" s="162"/>
      <c r="E52" s="163"/>
      <c r="F52" s="12"/>
      <c r="G52" s="80"/>
      <c r="H52" s="81"/>
      <c r="I52" s="41"/>
      <c r="J52" s="58"/>
      <c r="K52" s="58"/>
      <c r="L52" s="46">
        <f aca="true" t="shared" si="1" ref="L52:L83">IF(AND(G52="F☆☆"),J52*K52,IF(AND(G52="F☆☆☆"),J52*K52,""))</f>
      </c>
      <c r="M52" s="47">
        <f>IF(AND((H3="○"),AND(M4&gt;=0.7),AND(G52="F☆☆")),"1.2",IF(AND((H3="○"),AND(M4&gt;=0.7),AND(G52="F☆☆☆")),"0.2",IF(AND((H3="○"),AND(M4&gt;=0.5,M4&lt;0.7),AND(G52="F☆☆")),"2.8",IF(AND((H3="○"),AND(M4&gt;=0.5,M4&lt;0.7),AND(G52="F☆☆☆")),"0.5",IF(AND((H3="")),"",)))))</f>
      </c>
      <c r="N52" s="47">
        <f>IF(AND((H4="○"),AND(M4&gt;=0.7),AND(G52="F☆☆")),"0.88",IF(AND((H4="○"),AND(M4&gt;=0.7),AND(G52="F☆☆☆")),"0.15",IF(AND((H4="○"),AND(M4&gt;=0.5,M4&lt;0.7),AND(G52="F☆☆")),"1.4",IF(AND((H4="○"),AND(M4&gt;=0.5,M4&lt;0.7),AND(G52="F☆☆☆")),"0.25",IF(AND((H4="○"),AND(M4&gt;=0.3,M4&lt;0.5),AND(G52="F☆☆")),"3",IF(AND((H4="○"),AND(M4&gt;=0.3,M4&lt;0.5),AND(G52="F☆☆☆")),"0.5",IF(AND((H4="")),"",)))))))</f>
      </c>
      <c r="O52" s="49">
        <f>IF(AND(L52=""),"",IF(AND(H3="○",H4="○"),"＊",IF(AND((L52&gt;=0),AND(M52&gt;=0),AND(N52="")),L52*M52,IF(AND((L52&gt;=0),AND(N52&gt;=0),AND(M52="")),L52*N52))))</f>
      </c>
      <c r="P52" s="148"/>
      <c r="Q52" s="1"/>
      <c r="R52" s="1"/>
      <c r="S52" s="1"/>
      <c r="T52" s="1"/>
      <c r="U52" s="1"/>
      <c r="V52" s="1"/>
    </row>
    <row r="53" spans="1:22" ht="18" customHeight="1" thickBot="1">
      <c r="A53" s="18"/>
      <c r="B53" s="18"/>
      <c r="C53" s="78"/>
      <c r="D53" s="94"/>
      <c r="E53" s="95"/>
      <c r="F53" s="12"/>
      <c r="G53" s="80"/>
      <c r="H53" s="81"/>
      <c r="I53" s="43"/>
      <c r="J53" s="60"/>
      <c r="K53" s="60"/>
      <c r="L53" s="46">
        <f t="shared" si="1"/>
      </c>
      <c r="M53" s="47">
        <f>IF(AND((H3="○"),AND(M4&gt;=0.7),AND(G53="F☆☆")),"1.2",IF(AND((H3="○"),AND(M4&gt;=0.7),AND(G53="F☆☆☆")),"0.2",IF(AND((H3="○"),AND(M4&gt;=0.5,M4&lt;0.7),AND(G53="F☆☆")),"2.8",IF(AND((H3="○"),AND(M4&gt;=0.5,M4&lt;0.7),AND(G53="F☆☆☆")),"0.5",IF(AND((H3="")),"",)))))</f>
      </c>
      <c r="N53" s="47">
        <f>IF(AND((H4="○"),AND(M4&gt;=0.7),AND(G53="F☆☆")),"0.88",IF(AND((H4="○"),AND(M4&gt;=0.7),AND(G53="F☆☆☆")),"0.15",IF(AND((H4="○"),AND(M4&gt;=0.5,M4&lt;0.7),AND(G53="F☆☆")),"1.4",IF(AND((H4="○"),AND(M4&gt;=0.5,M4&lt;0.7),AND(G53="F☆☆☆")),"0.25",IF(AND((H4="○"),AND(M4&gt;=0.3,M4&lt;0.5),AND(G53="F☆☆")),"3",IF(AND((H4="○"),AND(M4&gt;=0.3,M4&lt;0.5),AND(G53="F☆☆☆")),"0.5",IF(AND((H4="")),"",)))))))</f>
      </c>
      <c r="O53" s="49">
        <f>IF(AND(L53=""),"",IF(AND(H3="○",H4="○"),"＊",IF(AND((L53&gt;=0),AND(M53&gt;=0),AND(N53="")),L53*M53,IF(AND((L53&gt;=0),AND(N53&gt;=0),AND(M53="")),L53*N53))))</f>
      </c>
      <c r="P53" s="149"/>
      <c r="Q53" s="1"/>
      <c r="R53" s="1"/>
      <c r="S53" s="1"/>
      <c r="T53" s="1"/>
      <c r="U53" s="1"/>
      <c r="V53" s="1"/>
    </row>
    <row r="54" spans="1:22" ht="18" customHeight="1" thickBot="1">
      <c r="A54" s="18"/>
      <c r="B54" s="18"/>
      <c r="C54" s="78"/>
      <c r="D54" s="96"/>
      <c r="E54" s="97"/>
      <c r="F54" s="12"/>
      <c r="G54" s="80"/>
      <c r="H54" s="81"/>
      <c r="I54" s="43"/>
      <c r="J54" s="60"/>
      <c r="K54" s="60"/>
      <c r="L54" s="46">
        <f t="shared" si="1"/>
      </c>
      <c r="M54" s="47">
        <f>IF(AND((H3="○"),AND(M4&gt;=0.7),AND(G54="F☆☆")),"1.2",IF(AND((H3="○"),AND(M4&gt;=0.7),AND(G54="F☆☆☆")),"0.2",IF(AND((H3="○"),AND(M4&gt;=0.5,M4&lt;0.7),AND(G54="F☆☆")),"2.8",IF(AND((H3="○"),AND(M4&gt;=0.5,M4&lt;0.7),AND(G54="F☆☆☆")),"0.5",IF(AND((H3="")),"",)))))</f>
      </c>
      <c r="N54" s="47">
        <f>IF(AND((H4="○"),AND(M4&gt;=0.7),AND(G54="F☆☆")),"0.88",IF(AND((H4="○"),AND(M4&gt;=0.7),AND(G54="F☆☆☆")),"0.15",IF(AND((H4="○"),AND(M4&gt;=0.5,M4&lt;0.7),AND(G54="F☆☆")),"1.4",IF(AND((H4="○"),AND(M4&gt;=0.5,M4&lt;0.7),AND(G54="F☆☆☆")),"0.25",IF(AND((H4="○"),AND(M4&gt;=0.3,M4&lt;0.5),AND(G54="F☆☆")),"3",IF(AND((H4="○"),AND(M4&gt;=0.3,M4&lt;0.5),AND(G54="F☆☆☆")),"0.5",IF(AND((H4="")),"",)))))))</f>
      </c>
      <c r="O54" s="49">
        <f>IF(AND(L54=""),"",IF(AND(H3="○",H4="○"),"＊",IF(AND((L54&gt;=0),AND(M54&gt;=0),AND(N54="")),L54*M54,IF(AND((L54&gt;=0),AND(N54&gt;=0),AND(M54="")),L54*N54))))</f>
      </c>
      <c r="P54" s="75">
        <f>IF(AND(D53=""),"",IF(AND(P50&lt;=D53),"ＯＫ",IF(AND(P50&gt;D53),"ＯＵＴ")))</f>
      </c>
      <c r="Q54" s="1"/>
      <c r="R54" s="1"/>
      <c r="S54" s="1"/>
      <c r="T54" s="1"/>
      <c r="U54" s="1"/>
      <c r="V54" s="1"/>
    </row>
    <row r="55" spans="1:22" ht="18" customHeight="1" thickBot="1">
      <c r="A55" s="18"/>
      <c r="B55" s="18"/>
      <c r="C55" s="79"/>
      <c r="D55" s="96"/>
      <c r="E55" s="97"/>
      <c r="F55" s="13"/>
      <c r="G55" s="82"/>
      <c r="H55" s="83"/>
      <c r="I55" s="42"/>
      <c r="J55" s="59"/>
      <c r="K55" s="59"/>
      <c r="L55" s="54">
        <f t="shared" si="1"/>
      </c>
      <c r="M55" s="50">
        <f>IF(AND((H3="○"),AND(M4&gt;=0.7),AND(G55="F☆☆")),"1.2",IF(AND((H3="○"),AND(M4&gt;=0.7),AND(G55="F☆☆☆")),"0.2",IF(AND((H3="○"),AND(M4&gt;=0.5,M4&lt;0.7),AND(G55="F☆☆")),"2.8",IF(AND((H3="○"),AND(M4&gt;=0.5,M4&lt;0.7),AND(G55="F☆☆☆")),"0.5",IF(AND((H3="")),"",)))))</f>
      </c>
      <c r="N55" s="55">
        <f>IF(AND((H4="○"),AND(M4&gt;=0.7),AND(G55="F☆☆")),"0.88",IF(AND((H4="○"),AND(M4&gt;=0.7),AND(G55="F☆☆☆")),"0.15",IF(AND((H4="○"),AND(M4&gt;=0.5,M4&lt;0.7),AND(G55="F☆☆")),"1.4",IF(AND((H4="○"),AND(M4&gt;=0.5,M4&lt;0.7),AND(G55="F☆☆☆")),"0.25",IF(AND((H4="○"),AND(M4&gt;=0.3,M4&lt;0.5),AND(G55="F☆☆")),"3",IF(AND((H4="○"),AND(M4&gt;=0.3,M4&lt;0.5),AND(G55="F☆☆☆")),"0.5",IF(AND((H4="")),"",)))))))</f>
      </c>
      <c r="O55" s="52">
        <f>IF(AND(L55=""),"",IF(AND(H3="○",H4="○"),"＊",IF(AND((L55&gt;=0),AND(M55&gt;=0),AND(N55="")),L55*M55,IF(AND((L55&gt;=0),AND(N55&gt;=0),AND(M55="")),L55*N55))))</f>
      </c>
      <c r="P55" s="150"/>
      <c r="Q55" s="1"/>
      <c r="R55" s="1"/>
      <c r="S55" s="1"/>
      <c r="T55" s="1"/>
      <c r="U55" s="1"/>
      <c r="V55" s="1"/>
    </row>
    <row r="56" spans="1:22" ht="18" customHeight="1" thickBot="1">
      <c r="A56" s="18"/>
      <c r="B56" s="18"/>
      <c r="C56" s="77"/>
      <c r="D56" s="160"/>
      <c r="E56" s="161"/>
      <c r="F56" s="14"/>
      <c r="G56" s="84"/>
      <c r="H56" s="85"/>
      <c r="I56" s="40"/>
      <c r="J56" s="57"/>
      <c r="K56" s="57"/>
      <c r="L56" s="66">
        <f t="shared" si="1"/>
      </c>
      <c r="M56" s="47">
        <f>IF(AND((H3="○"),AND(M4&gt;=0.7),AND(G56="F☆☆")),"1.2",IF(AND((H3="○"),AND(M4&gt;=0.7),AND(G56="F☆☆☆")),"0.2",IF(AND((H3="○"),AND(M4&gt;=0.5,M4&lt;0.7),AND(G56="F☆☆")),"2.8",IF(AND((H3="○"),AND(M4&gt;=0.5,M4&lt;0.7),AND(G56="F☆☆☆")),"0.5",IF(AND((H3="")),"",)))))</f>
      </c>
      <c r="N56" s="53">
        <f>IF(AND((H4="○"),AND(M4&gt;=0.7),AND(G56="F☆☆")),"0.88",IF(AND((H4="○"),AND(M4&gt;=0.7),AND(G56="F☆☆☆")),"0.15",IF(AND((H4="○"),AND(M4&gt;=0.5,M4&lt;0.7),AND(G56="F☆☆")),"1.4",IF(AND((H4="○"),AND(M4&gt;=0.5,M4&lt;0.7),AND(G56="F☆☆☆")),"0.25",IF(AND((H4="○"),AND(M4&gt;=0.3,M4&lt;0.5),AND(G56="F☆☆")),"3",IF(AND((H4="○"),AND(M4&gt;=0.3,M4&lt;0.5),AND(G56="F☆☆☆")),"0.5",IF(AND((H4="")),"",)))))))</f>
      </c>
      <c r="O56" s="49">
        <f>IF(AND(L56=""),"",IF(AND(H3="○",H4="○"),"＊",IF(AND((L56&gt;=0),AND(M56&gt;=0),AND(N56="")),L56*M56,IF(AND((L56&gt;=0),AND(N56&gt;=0),AND(M56="")),L56*N56))))</f>
      </c>
      <c r="P56" s="151">
        <f>SUM(O56:O61)</f>
        <v>0</v>
      </c>
      <c r="Q56" s="1"/>
      <c r="R56" s="1"/>
      <c r="S56" s="1"/>
      <c r="T56" s="1"/>
      <c r="U56" s="1"/>
      <c r="V56" s="1"/>
    </row>
    <row r="57" spans="1:22" ht="18" customHeight="1" thickBot="1">
      <c r="A57" s="18"/>
      <c r="B57" s="18"/>
      <c r="C57" s="78"/>
      <c r="D57" s="160"/>
      <c r="E57" s="161"/>
      <c r="F57" s="12"/>
      <c r="G57" s="80"/>
      <c r="H57" s="81"/>
      <c r="I57" s="41"/>
      <c r="J57" s="58"/>
      <c r="K57" s="58"/>
      <c r="L57" s="46">
        <f t="shared" si="1"/>
      </c>
      <c r="M57" s="47">
        <f>IF(AND((H3="○"),AND(M4&gt;=0.7),AND(G57="F☆☆")),"1.2",IF(AND((H3="○"),AND(M4&gt;=0.7),AND(G57="F☆☆☆")),"0.2",IF(AND((H3="○"),AND(M4&gt;=0.5,M4&lt;0.7),AND(G57="F☆☆")),"2.8",IF(AND((H3="○"),AND(M4&gt;=0.5,M4&lt;0.7),AND(G57="F☆☆☆")),"0.5",IF(AND((H3="")),"",)))))</f>
      </c>
      <c r="N57" s="47">
        <f>IF(AND((H4="○"),AND(M4&gt;=0.7),AND(G57="F☆☆")),"0.88",IF(AND((H4="○"),AND(M4&gt;=0.7),AND(G57="F☆☆☆")),"0.15",IF(AND((H4="○"),AND(M4&gt;=0.5,M4&lt;0.7),AND(G57="F☆☆")),"1.4",IF(AND((H4="○"),AND(M4&gt;=0.5,M4&lt;0.7),AND(G57="F☆☆☆")),"0.25",IF(AND((H4="○"),AND(M4&gt;=0.3,M4&lt;0.5),AND(G57="F☆☆")),"3",IF(AND((H4="○"),AND(M4&gt;=0.3,M4&lt;0.5),AND(G57="F☆☆☆")),"0.5",IF(AND((H4="")),"",)))))))</f>
      </c>
      <c r="O57" s="49">
        <f>IF(AND(L57=""),"",IF(AND(H3="○",H4="○"),"＊",IF(AND((L57&gt;=0),AND(M57&gt;=0),AND(N57="")),L57*M57,IF(AND((L57&gt;=0),AND(N57&gt;=0),AND(M57="")),L57*N57))))</f>
      </c>
      <c r="P57" s="148"/>
      <c r="Q57" s="1"/>
      <c r="R57" s="1"/>
      <c r="S57" s="1"/>
      <c r="T57" s="1"/>
      <c r="U57" s="1"/>
      <c r="V57" s="1"/>
    </row>
    <row r="58" spans="1:22" ht="18" customHeight="1">
      <c r="A58" s="18"/>
      <c r="B58" s="18"/>
      <c r="C58" s="78"/>
      <c r="D58" s="162"/>
      <c r="E58" s="163"/>
      <c r="F58" s="12"/>
      <c r="G58" s="80"/>
      <c r="H58" s="81"/>
      <c r="I58" s="41"/>
      <c r="J58" s="58"/>
      <c r="K58" s="58"/>
      <c r="L58" s="46">
        <f t="shared" si="1"/>
      </c>
      <c r="M58" s="47">
        <f>IF(AND((H3="○"),AND(M4&gt;=0.7),AND(G58="F☆☆")),"1.2",IF(AND((H3="○"),AND(M4&gt;=0.7),AND(G58="F☆☆☆")),"0.2",IF(AND((H3="○"),AND(M4&gt;=0.5,M4&lt;0.7),AND(G58="F☆☆")),"2.8",IF(AND((H3="○"),AND(M4&gt;=0.5,M4&lt;0.7),AND(G58="F☆☆☆")),"0.5",IF(AND((H3="")),"",)))))</f>
      </c>
      <c r="N58" s="47">
        <f>IF(AND((H4="○"),AND(M4&gt;=0.7),AND(G58="F☆☆")),"0.88",IF(AND((H4="○"),AND(M4&gt;=0.7),AND(G58="F☆☆☆")),"0.15",IF(AND((H4="○"),AND(M4&gt;=0.5,M4&lt;0.7),AND(G58="F☆☆")),"1.4",IF(AND((H4="○"),AND(M4&gt;=0.5,M4&lt;0.7),AND(G58="F☆☆☆")),"0.25",IF(AND((H4="○"),AND(M4&gt;=0.3,M4&lt;0.5),AND(G58="F☆☆")),"3",IF(AND((H4="○"),AND(M4&gt;=0.3,M4&lt;0.5),AND(G58="F☆☆☆")),"0.5",IF(AND((H4="")),"",)))))))</f>
      </c>
      <c r="O58" s="49">
        <f>IF(AND(L58=""),"",IF(AND(H3="○",H4="○"),"＊",IF(AND((L58&gt;=0),AND(M58&gt;=0),AND(N58="")),L58*M58,IF(AND((L58&gt;=0),AND(N58&gt;=0),AND(M58="")),L58*N58))))</f>
      </c>
      <c r="P58" s="148"/>
      <c r="Q58" s="1"/>
      <c r="R58" s="1"/>
      <c r="S58" s="1"/>
      <c r="T58" s="1"/>
      <c r="U58" s="1"/>
      <c r="V58" s="1"/>
    </row>
    <row r="59" spans="1:22" ht="18" customHeight="1" thickBot="1">
      <c r="A59" s="18"/>
      <c r="B59" s="18"/>
      <c r="C59" s="78"/>
      <c r="D59" s="94"/>
      <c r="E59" s="95"/>
      <c r="F59" s="12"/>
      <c r="G59" s="80"/>
      <c r="H59" s="81"/>
      <c r="I59" s="41"/>
      <c r="J59" s="58"/>
      <c r="K59" s="58"/>
      <c r="L59" s="46">
        <f t="shared" si="1"/>
      </c>
      <c r="M59" s="47">
        <f>IF(AND((H3="○"),AND(M4&gt;=0.7),AND(G59="F☆☆")),"1.2",IF(AND((H3="○"),AND(M4&gt;=0.7),AND(G59="F☆☆☆")),"0.2",IF(AND((H3="○"),AND(M4&gt;=0.5,M4&lt;0.7),AND(G59="F☆☆")),"2.8",IF(AND((H3="○"),AND(M4&gt;=0.5,M4&lt;0.7),AND(G59="F☆☆☆")),"0.5",IF(AND((H3="")),"",)))))</f>
      </c>
      <c r="N59" s="47">
        <f>IF(AND((H4="○"),AND(M4&gt;=0.7),AND(G59="F☆☆")),"0.88",IF(AND((H4="○"),AND(M4&gt;=0.7),AND(G59="F☆☆☆")),"0.15",IF(AND((H4="○"),AND(M4&gt;=0.5,M4&lt;0.7),AND(G59="F☆☆")),"1.4",IF(AND((H4="○"),AND(M4&gt;=0.5,M4&lt;0.7),AND(G59="F☆☆☆")),"0.25",IF(AND((H4="○"),AND(M4&gt;=0.3,M4&lt;0.5),AND(G59="F☆☆")),"3",IF(AND((H4="○"),AND(M4&gt;=0.3,M4&lt;0.5),AND(G59="F☆☆☆")),"0.5",IF(AND((H4="")),"",)))))))</f>
      </c>
      <c r="O59" s="49">
        <f>IF(AND(L59=""),"",IF(AND(H3="○",H4="○"),"＊",IF(AND((L59&gt;=0),AND(M59&gt;=0),AND(N59="")),L59*M59,IF(AND((L59&gt;=0),AND(N59&gt;=0),AND(M59="")),L59*N59))))</f>
      </c>
      <c r="P59" s="149"/>
      <c r="Q59" s="1"/>
      <c r="R59" s="1"/>
      <c r="S59" s="1"/>
      <c r="T59" s="1"/>
      <c r="U59" s="1"/>
      <c r="V59" s="1"/>
    </row>
    <row r="60" spans="1:22" ht="18" customHeight="1" thickBot="1">
      <c r="A60" s="18"/>
      <c r="B60" s="18"/>
      <c r="C60" s="78"/>
      <c r="D60" s="96"/>
      <c r="E60" s="97"/>
      <c r="F60" s="12"/>
      <c r="G60" s="80"/>
      <c r="H60" s="81"/>
      <c r="I60" s="41"/>
      <c r="J60" s="58"/>
      <c r="K60" s="58"/>
      <c r="L60" s="46">
        <f t="shared" si="1"/>
      </c>
      <c r="M60" s="47">
        <f>IF(AND((H3="○"),AND(M4&gt;=0.7),AND(G60="F☆☆")),"1.2",IF(AND((H3="○"),AND(M4&gt;=0.7),AND(G60="F☆☆☆")),"0.2",IF(AND((H3="○"),AND(M4&gt;=0.5,M4&lt;0.7),AND(G60="F☆☆")),"2.8",IF(AND((H3="○"),AND(M4&gt;=0.5,M4&lt;0.7),AND(G60="F☆☆☆")),"0.5",IF(AND((H3="")),"",)))))</f>
      </c>
      <c r="N60" s="47">
        <f>IF(AND((H4="○"),AND(M4&gt;=0.7),AND(G60="F☆☆")),"0.88",IF(AND((H4="○"),AND(M4&gt;=0.7),AND(G60="F☆☆☆")),"0.15",IF(AND((H4="○"),AND(M4&gt;=0.5,M4&lt;0.7),AND(G60="F☆☆")),"1.4",IF(AND((H4="○"),AND(M4&gt;=0.5,M4&lt;0.7),AND(G60="F☆☆☆")),"0.25",IF(AND((H4="○"),AND(M4&gt;=0.3,M4&lt;0.5),AND(G60="F☆☆")),"3",IF(AND((H4="○"),AND(M4&gt;=0.3,M4&lt;0.5),AND(G60="F☆☆☆")),"0.5",IF(AND((H4="")),"",)))))))</f>
      </c>
      <c r="O60" s="49">
        <f>IF(AND(L60=""),"",IF(AND(H3="○",H4="○"),"＊",IF(AND((L60&gt;=0),AND(M60&gt;=0),AND(N60="")),L60*M60,IF(AND((L60&gt;=0),AND(N60&gt;=0),AND(M60="")),L60*N60))))</f>
      </c>
      <c r="P60" s="75">
        <f>IF(AND(D59=""),"",IF(AND(P56&lt;=D59),"ＯＫ",IF(AND(P56&gt;D59),"ＯＵＴ")))</f>
      </c>
      <c r="Q60" s="1"/>
      <c r="R60" s="1"/>
      <c r="S60" s="1"/>
      <c r="T60" s="1"/>
      <c r="U60" s="1"/>
      <c r="V60" s="1"/>
    </row>
    <row r="61" spans="1:22" ht="18" customHeight="1" thickBot="1">
      <c r="A61" s="18"/>
      <c r="B61" s="18"/>
      <c r="C61" s="79"/>
      <c r="D61" s="96"/>
      <c r="E61" s="97"/>
      <c r="F61" s="13"/>
      <c r="G61" s="82"/>
      <c r="H61" s="83"/>
      <c r="I61" s="42"/>
      <c r="J61" s="59"/>
      <c r="K61" s="59"/>
      <c r="L61" s="54">
        <f t="shared" si="1"/>
      </c>
      <c r="M61" s="50">
        <f>IF(AND((H3="○"),AND(M4&gt;=0.7),AND(G61="F☆☆")),"1.2",IF(AND((H3="○"),AND(M4&gt;=0.7),AND(G61="F☆☆☆")),"0.2",IF(AND((H3="○"),AND(M4&gt;=0.5,M4&lt;0.7),AND(G61="F☆☆")),"2.8",IF(AND((H3="○"),AND(M4&gt;=0.5,M4&lt;0.7),AND(G61="F☆☆☆")),"0.5",IF(AND((H3="")),"",)))))</f>
      </c>
      <c r="N61" s="55">
        <f>IF(AND((H4="○"),AND(M4&gt;=0.7),AND(G61="F☆☆")),"0.88",IF(AND((H4="○"),AND(M4&gt;=0.7),AND(G61="F☆☆☆")),"0.15",IF(AND((H4="○"),AND(M4&gt;=0.5,M4&lt;0.7),AND(G61="F☆☆")),"1.4",IF(AND((H4="○"),AND(M4&gt;=0.5,M4&lt;0.7),AND(G61="F☆☆☆")),"0.25",IF(AND((H4="○"),AND(M4&gt;=0.3,M4&lt;0.5),AND(G61="F☆☆")),"3",IF(AND((H4="○"),AND(M4&gt;=0.3,M4&lt;0.5),AND(G61="F☆☆☆")),"0.5",IF(AND((H4="")),"",)))))))</f>
      </c>
      <c r="O61" s="52">
        <f>IF(AND(L61=""),"",IF(AND(H3="○",H4="○"),"＊",IF(AND((L61&gt;=0),AND(M61&gt;=0),AND(N61="")),L61*M61,IF(AND((L61&gt;=0),AND(N61&gt;=0),AND(M61="")),L61*N61))))</f>
      </c>
      <c r="P61" s="150"/>
      <c r="Q61" s="1"/>
      <c r="R61" s="1"/>
      <c r="S61" s="1"/>
      <c r="T61" s="1"/>
      <c r="U61" s="1"/>
      <c r="V61" s="1"/>
    </row>
    <row r="62" spans="1:22" ht="18" customHeight="1" thickBot="1">
      <c r="A62" s="18"/>
      <c r="B62" s="18"/>
      <c r="C62" s="77"/>
      <c r="D62" s="160"/>
      <c r="E62" s="161"/>
      <c r="F62" s="14"/>
      <c r="G62" s="84"/>
      <c r="H62" s="85"/>
      <c r="I62" s="40"/>
      <c r="J62" s="57"/>
      <c r="K62" s="57"/>
      <c r="L62" s="66">
        <f t="shared" si="1"/>
      </c>
      <c r="M62" s="47">
        <f>IF(AND((H3="○"),AND(M4&gt;=0.7),AND(G62="F☆☆")),"1.2",IF(AND((H3="○"),AND(M4&gt;=0.7),AND(G62="F☆☆☆")),"0.2",IF(AND((H3="○"),AND(M4&gt;=0.5,M4&lt;0.7),AND(G62="F☆☆")),"2.8",IF(AND((H3="○"),AND(M4&gt;=0.5,M4&lt;0.7),AND(G62="F☆☆☆")),"0.5",IF(AND((H3="")),"",)))))</f>
      </c>
      <c r="N62" s="53">
        <f>IF(AND((H4="○"),AND(M4&gt;=0.7),AND(G62="F☆☆")),"0.88",IF(AND((H4="○"),AND(M4&gt;=0.7),AND(G62="F☆☆☆")),"0.15",IF(AND((H4="○"),AND(M4&gt;=0.5,M4&lt;0.7),AND(G62="F☆☆")),"1.4",IF(AND((H4="○"),AND(M4&gt;=0.5,M4&lt;0.7),AND(G62="F☆☆☆")),"0.25",IF(AND((H4="○"),AND(M4&gt;=0.3,M4&lt;0.5),AND(G62="F☆☆")),"3",IF(AND((H4="○"),AND(M4&gt;=0.3,M4&lt;0.5),AND(G62="F☆☆☆")),"0.5",IF(AND((H4="")),"",)))))))</f>
      </c>
      <c r="O62" s="49">
        <f>IF(AND(L62=""),"",IF(AND(H3="○",H4="○"),"＊",IF(AND((L62&gt;=0),AND(M62&gt;=0),AND(N62="")),L62*M62,IF(AND((L62&gt;=0),AND(N62&gt;=0),AND(M62="")),L62*N62))))</f>
      </c>
      <c r="P62" s="151">
        <f>SUM(O62:O67)</f>
        <v>0</v>
      </c>
      <c r="Q62" s="1"/>
      <c r="R62" s="1"/>
      <c r="S62" s="1"/>
      <c r="T62" s="1"/>
      <c r="U62" s="1"/>
      <c r="V62" s="1"/>
    </row>
    <row r="63" spans="1:22" ht="18" customHeight="1" thickBot="1">
      <c r="A63" s="86" t="s">
        <v>47</v>
      </c>
      <c r="B63" s="88" t="s">
        <v>29</v>
      </c>
      <c r="C63" s="78"/>
      <c r="D63" s="160"/>
      <c r="E63" s="161"/>
      <c r="F63" s="12"/>
      <c r="G63" s="80"/>
      <c r="H63" s="81"/>
      <c r="I63" s="41"/>
      <c r="J63" s="58"/>
      <c r="K63" s="58"/>
      <c r="L63" s="46">
        <f t="shared" si="1"/>
      </c>
      <c r="M63" s="47">
        <f>IF(AND((H3="○"),AND(M4&gt;=0.7),AND(G63="F☆☆")),"1.2",IF(AND((H3="○"),AND(M4&gt;=0.7),AND(G63="F☆☆☆")),"0.2",IF(AND((H3="○"),AND(M4&gt;=0.5,M4&lt;0.7),AND(G63="F☆☆")),"2.8",IF(AND((H3="○"),AND(M4&gt;=0.5,M4&lt;0.7),AND(G63="F☆☆☆")),"0.5",IF(AND((H3="")),"",)))))</f>
      </c>
      <c r="N63" s="47">
        <f>IF(AND((H4="○"),AND(M4&gt;=0.7),AND(G63="F☆☆")),"0.88",IF(AND((H4="○"),AND(M4&gt;=0.7),AND(G63="F☆☆☆")),"0.15",IF(AND((H4="○"),AND(M4&gt;=0.5,M4&lt;0.7),AND(G63="F☆☆")),"1.4",IF(AND((H4="○"),AND(M4&gt;=0.5,M4&lt;0.7),AND(G63="F☆☆☆")),"0.25",IF(AND((H4="○"),AND(M4&gt;=0.3,M4&lt;0.5),AND(G63="F☆☆")),"3",IF(AND((H4="○"),AND(M4&gt;=0.3,M4&lt;0.5),AND(G63="F☆☆☆")),"0.5",IF(AND((H4="")),"",)))))))</f>
      </c>
      <c r="O63" s="49">
        <f>IF(AND(L63=""),"",IF(AND(H3="○",H4="○"),"＊",IF(AND((L63&gt;=0),AND(M63&gt;=0),AND(N63="")),L63*M63,IF(AND((L63&gt;=0),AND(N63&gt;=0),AND(M63="")),L63*N63))))</f>
      </c>
      <c r="P63" s="148"/>
      <c r="Q63" s="1"/>
      <c r="R63" s="1"/>
      <c r="S63" s="1"/>
      <c r="T63" s="1"/>
      <c r="U63" s="1"/>
      <c r="V63" s="1"/>
    </row>
    <row r="64" spans="1:22" ht="18" customHeight="1">
      <c r="A64" s="87"/>
      <c r="B64" s="89"/>
      <c r="C64" s="78"/>
      <c r="D64" s="162"/>
      <c r="E64" s="163"/>
      <c r="F64" s="12"/>
      <c r="G64" s="80"/>
      <c r="H64" s="81"/>
      <c r="I64" s="41"/>
      <c r="J64" s="58"/>
      <c r="K64" s="58"/>
      <c r="L64" s="46">
        <f t="shared" si="1"/>
      </c>
      <c r="M64" s="47">
        <f>IF(AND((H3="○"),AND(M4&gt;=0.7),AND(G64="F☆☆")),"1.2",IF(AND((H3="○"),AND(M4&gt;=0.7),AND(G64="F☆☆☆")),"0.2",IF(AND((H3="○"),AND(M4&gt;=0.5,M4&lt;0.7),AND(G64="F☆☆")),"2.8",IF(AND((H3="○"),AND(M4&gt;=0.5,M4&lt;0.7),AND(G64="F☆☆☆")),"0.5",IF(AND((H3="")),"",)))))</f>
      </c>
      <c r="N64" s="47">
        <f>IF(AND((H4="○"),AND(M4&gt;=0.7),AND(G64="F☆☆")),"0.88",IF(AND((H4="○"),AND(M4&gt;=0.7),AND(G64="F☆☆☆")),"0.15",IF(AND((H4="○"),AND(M4&gt;=0.5,M4&lt;0.7),AND(G64="F☆☆")),"1.4",IF(AND((H4="○"),AND(M4&gt;=0.5,M4&lt;0.7),AND(G64="F☆☆☆")),"0.25",IF(AND((H4="○"),AND(M4&gt;=0.3,M4&lt;0.5),AND(G64="F☆☆")),"3",IF(AND((H4="○"),AND(M4&gt;=0.3,M4&lt;0.5),AND(G64="F☆☆☆")),"0.5",IF(AND((H4="")),"",)))))))</f>
      </c>
      <c r="O64" s="49">
        <f>IF(AND(L64=""),"",IF(AND(H3="○",H4="○"),"＊",IF(AND((L64&gt;=0),AND(M64&gt;=0),AND(N64="")),L64*M64,IF(AND((L64&gt;=0),AND(N64&gt;=0),AND(M64="")),L64*N64))))</f>
      </c>
      <c r="P64" s="148"/>
      <c r="Q64" s="1"/>
      <c r="R64" s="1"/>
      <c r="S64" s="1"/>
      <c r="T64" s="1"/>
      <c r="U64" s="1"/>
      <c r="V64" s="1"/>
    </row>
    <row r="65" spans="1:22" ht="18" customHeight="1" thickBot="1">
      <c r="A65" s="87"/>
      <c r="B65" s="89"/>
      <c r="C65" s="78"/>
      <c r="D65" s="94"/>
      <c r="E65" s="95"/>
      <c r="F65" s="12"/>
      <c r="G65" s="80"/>
      <c r="H65" s="81"/>
      <c r="I65" s="41"/>
      <c r="J65" s="58"/>
      <c r="K65" s="58"/>
      <c r="L65" s="46">
        <f t="shared" si="1"/>
      </c>
      <c r="M65" s="47">
        <f>IF(AND((H3="○"),AND(M4&gt;=0.7),AND(G65="F☆☆")),"1.2",IF(AND((H3="○"),AND(M4&gt;=0.7),AND(G65="F☆☆☆")),"0.2",IF(AND((H3="○"),AND(M4&gt;=0.5,M4&lt;0.7),AND(G65="F☆☆")),"2.8",IF(AND((H3="○"),AND(M4&gt;=0.5,M4&lt;0.7),AND(G65="F☆☆☆")),"0.5",IF(AND((H3="")),"",)))))</f>
      </c>
      <c r="N65" s="47">
        <f>IF(AND((H4="○"),AND(M4&gt;=0.7),AND(G65="F☆☆")),"0.88",IF(AND((H4="○"),AND(M4&gt;=0.7),AND(G65="F☆☆☆")),"0.15",IF(AND((H4="○"),AND(M4&gt;=0.5,M4&lt;0.7),AND(G65="F☆☆")),"1.4",IF(AND((H4="○"),AND(M4&gt;=0.5,M4&lt;0.7),AND(G65="F☆☆☆")),"0.25",IF(AND((H4="○"),AND(M4&gt;=0.3,M4&lt;0.5),AND(G65="F☆☆")),"3",IF(AND((H4="○"),AND(M4&gt;=0.3,M4&lt;0.5),AND(G65="F☆☆☆")),"0.5",IF(AND((H4="")),"",)))))))</f>
      </c>
      <c r="O65" s="49">
        <f>IF(AND(L65=""),"",IF(AND(H3="○",H4="○"),"＊",IF(AND((L65&gt;=0),AND(M65&gt;=0),AND(N65="")),L65*M65,IF(AND((L65&gt;=0),AND(N65&gt;=0),AND(M65="")),L65*N65))))</f>
      </c>
      <c r="P65" s="149"/>
      <c r="Q65" s="1"/>
      <c r="R65" s="1"/>
      <c r="S65" s="1"/>
      <c r="T65" s="1"/>
      <c r="U65" s="1"/>
      <c r="V65" s="1"/>
    </row>
    <row r="66" spans="1:22" ht="18" customHeight="1" thickBot="1">
      <c r="A66" s="87"/>
      <c r="B66" s="89"/>
      <c r="C66" s="78"/>
      <c r="D66" s="96"/>
      <c r="E66" s="97"/>
      <c r="F66" s="12"/>
      <c r="G66" s="80"/>
      <c r="H66" s="81"/>
      <c r="I66" s="41"/>
      <c r="J66" s="58"/>
      <c r="K66" s="58"/>
      <c r="L66" s="46">
        <f t="shared" si="1"/>
      </c>
      <c r="M66" s="47">
        <f>IF(AND((H3="○"),AND(M4&gt;=0.7),AND(G66="F☆☆")),"1.2",IF(AND((H3="○"),AND(M4&gt;=0.7),AND(G66="F☆☆☆")),"0.2",IF(AND((H3="○"),AND(M4&gt;=0.5,M4&lt;0.7),AND(G66="F☆☆")),"2.8",IF(AND((H3="○"),AND(M4&gt;=0.5,M4&lt;0.7),AND(G66="F☆☆☆")),"0.5",IF(AND((H3="")),"",)))))</f>
      </c>
      <c r="N66" s="47">
        <f>IF(AND((H4="○"),AND(M4&gt;=0.7),AND(G66="F☆☆")),"0.88",IF(AND((H4="○"),AND(M4&gt;=0.7),AND(G66="F☆☆☆")),"0.15",IF(AND((H4="○"),AND(M4&gt;=0.5,M4&lt;0.7),AND(G66="F☆☆")),"1.4",IF(AND((H4="○"),AND(M4&gt;=0.5,M4&lt;0.7),AND(G66="F☆☆☆")),"0.25",IF(AND((H4="○"),AND(M4&gt;=0.3,M4&lt;0.5),AND(G66="F☆☆")),"3",IF(AND((H4="○"),AND(M4&gt;=0.3,M4&lt;0.5),AND(G66="F☆☆☆")),"0.5",IF(AND((H4="")),"",)))))))</f>
      </c>
      <c r="O66" s="49">
        <f>IF(AND(L66=""),"",IF(AND(H3="○",H4="○"),"＊",IF(AND((L66&gt;=0),AND(M66&gt;=0),AND(N66="")),L66*M66,IF(AND((L66&gt;=0),AND(N66&gt;=0),AND(M66="")),L66*N66))))</f>
      </c>
      <c r="P66" s="75">
        <f>IF(AND(D65=""),"",IF(AND(P62&lt;=D65),"ＯＫ",IF(AND(P62&gt;D65),"ＯＵＴ")))</f>
      </c>
      <c r="Q66" s="1"/>
      <c r="R66" s="1"/>
      <c r="S66" s="1"/>
      <c r="T66" s="1"/>
      <c r="U66" s="1"/>
      <c r="V66" s="1"/>
    </row>
    <row r="67" spans="1:22" ht="18" customHeight="1" thickBot="1">
      <c r="A67" s="92" t="s">
        <v>48</v>
      </c>
      <c r="B67" s="90"/>
      <c r="C67" s="79"/>
      <c r="D67" s="96"/>
      <c r="E67" s="97"/>
      <c r="F67" s="13"/>
      <c r="G67" s="82"/>
      <c r="H67" s="83"/>
      <c r="I67" s="42"/>
      <c r="J67" s="59"/>
      <c r="K67" s="59"/>
      <c r="L67" s="54">
        <f t="shared" si="1"/>
      </c>
      <c r="M67" s="50">
        <f>IF(AND((H3="○"),AND(M4&gt;=0.7),AND(G67="F☆☆")),"1.2",IF(AND((H3="○"),AND(M4&gt;=0.7),AND(G67="F☆☆☆")),"0.2",IF(AND((H3="○"),AND(M4&gt;=0.5,M4&lt;0.7),AND(G67="F☆☆")),"2.8",IF(AND((H3="○"),AND(M4&gt;=0.5,M4&lt;0.7),AND(G67="F☆☆☆")),"0.5",IF(AND((H3="")),"",)))))</f>
      </c>
      <c r="N67" s="55">
        <f>IF(AND((H4="○"),AND(M4&gt;=0.7),AND(G67="F☆☆")),"0.88",IF(AND((H4="○"),AND(M4&gt;=0.7),AND(G67="F☆☆☆")),"0.15",IF(AND((H4="○"),AND(M4&gt;=0.5,M4&lt;0.7),AND(G67="F☆☆")),"1.4",IF(AND((H4="○"),AND(M4&gt;=0.5,M4&lt;0.7),AND(G67="F☆☆☆")),"0.25",IF(AND((H4="○"),AND(M4&gt;=0.3,M4&lt;0.5),AND(G67="F☆☆")),"3",IF(AND((H4="○"),AND(M4&gt;=0.3,M4&lt;0.5),AND(G67="F☆☆☆")),"0.5",IF(AND((H4="")),"",)))))))</f>
      </c>
      <c r="O67" s="52">
        <f>IF(AND(L67=""),"",IF(AND(H3="○",H4="○"),"＊",IF(AND((L67&gt;=0),AND(M67&gt;=0),AND(N67="")),L67*M67,IF(AND((L67&gt;=0),AND(N67&gt;=0),AND(M67="")),L67*N67))))</f>
      </c>
      <c r="P67" s="150"/>
      <c r="Q67" s="1"/>
      <c r="R67" s="1"/>
      <c r="S67" s="1"/>
      <c r="T67" s="1"/>
      <c r="U67" s="1"/>
      <c r="V67" s="1"/>
    </row>
    <row r="68" spans="1:22" ht="18" customHeight="1" thickBot="1">
      <c r="A68" s="93"/>
      <c r="B68" s="91"/>
      <c r="C68" s="77"/>
      <c r="D68" s="160"/>
      <c r="E68" s="161"/>
      <c r="F68" s="14"/>
      <c r="G68" s="84"/>
      <c r="H68" s="85"/>
      <c r="I68" s="40"/>
      <c r="J68" s="57"/>
      <c r="K68" s="57"/>
      <c r="L68" s="66">
        <f t="shared" si="1"/>
      </c>
      <c r="M68" s="47">
        <f>IF(AND((H3="○"),AND(M4&gt;=0.7),AND(G68="F☆☆")),"1.2",IF(AND((H3="○"),AND(M4&gt;=0.7),AND(G68="F☆☆☆")),"0.2",IF(AND((H3="○"),AND(M4&gt;=0.5,M4&lt;0.7),AND(G68="F☆☆")),"2.8",IF(AND((H3="○"),AND(M4&gt;=0.5,M4&lt;0.7),AND(G68="F☆☆☆")),"0.5",IF(AND((H3="")),"",)))))</f>
      </c>
      <c r="N68" s="53">
        <f>IF(AND((H4="○"),AND(M4&gt;=0.7),AND(G68="F☆☆")),"0.88",IF(AND((H4="○"),AND(M4&gt;=0.7),AND(G68="F☆☆☆")),"0.15",IF(AND((H4="○"),AND(M4&gt;=0.5,M4&lt;0.7),AND(G68="F☆☆")),"1.4",IF(AND((H4="○"),AND(M4&gt;=0.5,M4&lt;0.7),AND(G68="F☆☆☆")),"0.25",IF(AND((H4="○"),AND(M4&gt;=0.3,M4&lt;0.5),AND(G68="F☆☆")),"3",IF(AND((H4="○"),AND(M4&gt;=0.3,M4&lt;0.5),AND(G68="F☆☆☆")),"0.5",IF(AND((H4="")),"",)))))))</f>
      </c>
      <c r="O68" s="49">
        <f>IF(AND(L68=""),"",IF(AND(H3="○",H4="○"),"＊",IF(AND((L68&gt;=0),AND(M68&gt;=0),AND(N68="")),L68*M68,IF(AND((L68&gt;=0),AND(N68&gt;=0),AND(M68="")),L68*N68))))</f>
      </c>
      <c r="P68" s="151">
        <f>SUM(O68:O73)</f>
        <v>0</v>
      </c>
      <c r="Q68" s="1"/>
      <c r="R68" s="1"/>
      <c r="S68" s="1"/>
      <c r="T68" s="1"/>
      <c r="U68" s="1"/>
      <c r="V68" s="1"/>
    </row>
    <row r="69" spans="1:22" ht="18" customHeight="1" thickBot="1">
      <c r="A69" s="93"/>
      <c r="B69" s="91"/>
      <c r="C69" s="78"/>
      <c r="D69" s="160"/>
      <c r="E69" s="161"/>
      <c r="F69" s="12"/>
      <c r="G69" s="80"/>
      <c r="H69" s="81"/>
      <c r="I69" s="41"/>
      <c r="J69" s="58"/>
      <c r="K69" s="58"/>
      <c r="L69" s="46">
        <f t="shared" si="1"/>
      </c>
      <c r="M69" s="47">
        <f>IF(AND((H3="○"),AND(M4&gt;=0.7),AND(G69="F☆☆")),"1.2",IF(AND((H3="○"),AND(M4&gt;=0.7),AND(G69="F☆☆☆")),"0.2",IF(AND((H3="○"),AND(M4&gt;=0.5,M4&lt;0.7),AND(G69="F☆☆")),"2.8",IF(AND((H3="○"),AND(M4&gt;=0.5,M4&lt;0.7),AND(G69="F☆☆☆")),"0.5",IF(AND((H3="")),"",)))))</f>
      </c>
      <c r="N69" s="47">
        <f>IF(AND((H4="○"),AND(M4&gt;=0.7),AND(G69="F☆☆")),"0.88",IF(AND((H4="○"),AND(M4&gt;=0.7),AND(G69="F☆☆☆")),"0.15",IF(AND((H4="○"),AND(M4&gt;=0.5,M4&lt;0.7),AND(G69="F☆☆")),"1.4",IF(AND((H4="○"),AND(M4&gt;=0.5,M4&lt;0.7),AND(G69="F☆☆☆")),"0.25",IF(AND((H4="○"),AND(M4&gt;=0.3,M4&lt;0.5),AND(G69="F☆☆")),"3",IF(AND((H4="○"),AND(M4&gt;=0.3,M4&lt;0.5),AND(G69="F☆☆☆")),"0.5",IF(AND((H4="")),"",)))))))</f>
      </c>
      <c r="O69" s="49">
        <f>IF(AND(L69=""),"",IF(AND(H3="○",H4="○"),"＊",IF(AND((L69&gt;=0),AND(M69&gt;=0),AND(N69="")),L69*M69,IF(AND((L69&gt;=0),AND(N69&gt;=0),AND(M69="")),L69*N69))))</f>
      </c>
      <c r="P69" s="148"/>
      <c r="Q69" s="1"/>
      <c r="R69" s="1"/>
      <c r="S69" s="1"/>
      <c r="T69" s="1"/>
      <c r="U69" s="1"/>
      <c r="V69" s="1"/>
    </row>
    <row r="70" spans="1:22" ht="18" customHeight="1">
      <c r="A70" s="93"/>
      <c r="B70" s="91"/>
      <c r="C70" s="78"/>
      <c r="D70" s="162"/>
      <c r="E70" s="163"/>
      <c r="F70" s="12"/>
      <c r="G70" s="80"/>
      <c r="H70" s="81"/>
      <c r="I70" s="41"/>
      <c r="J70" s="58"/>
      <c r="K70" s="58"/>
      <c r="L70" s="46">
        <f t="shared" si="1"/>
      </c>
      <c r="M70" s="47">
        <f>IF(AND((H3="○"),AND(M4&gt;=0.7),AND(G70="F☆☆")),"1.2",IF(AND((H3="○"),AND(M4&gt;=0.7),AND(G70="F☆☆☆")),"0.2",IF(AND((H3="○"),AND(M4&gt;=0.5,M4&lt;0.7),AND(G70="F☆☆")),"2.8",IF(AND((H3="○"),AND(M4&gt;=0.5,M4&lt;0.7),AND(G70="F☆☆☆")),"0.5",IF(AND((H3="")),"",)))))</f>
      </c>
      <c r="N70" s="47">
        <f>IF(AND((H4="○"),AND(M4&gt;=0.7),AND(G70="F☆☆")),"0.88",IF(AND((H4="○"),AND(M4&gt;=0.7),AND(G70="F☆☆☆")),"0.15",IF(AND((H4="○"),AND(M4&gt;=0.5,M4&lt;0.7),AND(G70="F☆☆")),"1.4",IF(AND((H4="○"),AND(M4&gt;=0.5,M4&lt;0.7),AND(G70="F☆☆☆")),"0.25",IF(AND((H4="○"),AND(M4&gt;=0.3,M4&lt;0.5),AND(G70="F☆☆")),"3",IF(AND((H4="○"),AND(M4&gt;=0.3,M4&lt;0.5),AND(G70="F☆☆☆")),"0.5",IF(AND((H4="")),"",)))))))</f>
      </c>
      <c r="O70" s="49">
        <f>IF(AND(L70=""),"",IF(AND(H3="○",H4="○"),"＊",IF(AND((L70&gt;=0),AND(M70&gt;=0),AND(N70="")),L70*M70,IF(AND((L70&gt;=0),AND(N70&gt;=0),AND(M70="")),L70*N70))))</f>
      </c>
      <c r="P70" s="148"/>
      <c r="Q70" s="1"/>
      <c r="R70" s="1"/>
      <c r="S70" s="1"/>
      <c r="T70" s="1"/>
      <c r="U70" s="1"/>
      <c r="V70" s="1"/>
    </row>
    <row r="71" spans="1:22" ht="18" customHeight="1" thickBot="1">
      <c r="A71" s="93"/>
      <c r="B71" s="91"/>
      <c r="C71" s="78"/>
      <c r="D71" s="94"/>
      <c r="E71" s="95"/>
      <c r="F71" s="12"/>
      <c r="G71" s="80"/>
      <c r="H71" s="81"/>
      <c r="I71" s="41"/>
      <c r="J71" s="58"/>
      <c r="K71" s="58"/>
      <c r="L71" s="46">
        <f t="shared" si="1"/>
      </c>
      <c r="M71" s="47">
        <f>IF(AND((H3="○"),AND(M4&gt;=0.7),AND(G71="F☆☆")),"1.2",IF(AND((H3="○"),AND(M4&gt;=0.7),AND(G71="F☆☆☆")),"0.2",IF(AND((H3="○"),AND(M4&gt;=0.5,M4&lt;0.7),AND(G71="F☆☆")),"2.8",IF(AND((H3="○"),AND(M4&gt;=0.5,M4&lt;0.7),AND(G71="F☆☆☆")),"0.5",IF(AND((H3="")),"",)))))</f>
      </c>
      <c r="N71" s="47">
        <f>IF(AND((H4="○"),AND(M4&gt;=0.7),AND(G71="F☆☆")),"0.88",IF(AND((H4="○"),AND(M4&gt;=0.7),AND(G71="F☆☆☆")),"0.15",IF(AND((H4="○"),AND(M4&gt;=0.5,M4&lt;0.7),AND(G71="F☆☆")),"1.4",IF(AND((H4="○"),AND(M4&gt;=0.5,M4&lt;0.7),AND(G71="F☆☆☆")),"0.25",IF(AND((H4="○"),AND(M4&gt;=0.3,M4&lt;0.5),AND(G71="F☆☆")),"3",IF(AND((H4="○"),AND(M4&gt;=0.3,M4&lt;0.5),AND(G71="F☆☆☆")),"0.5",IF(AND((H4="")),"",)))))))</f>
      </c>
      <c r="O71" s="49">
        <f>IF(AND(L71=""),"",IF(AND(H3="○",H4="○"),"＊",IF(AND((L71&gt;=0),AND(M71&gt;=0),AND(N71="")),L71*M71,IF(AND((L71&gt;=0),AND(N71&gt;=0),AND(M71="")),L71*N71))))</f>
      </c>
      <c r="P71" s="149"/>
      <c r="Q71" s="1"/>
      <c r="R71" s="1"/>
      <c r="S71" s="1"/>
      <c r="T71" s="1"/>
      <c r="U71" s="1"/>
      <c r="V71" s="1"/>
    </row>
    <row r="72" spans="1:22" ht="18" customHeight="1" thickBot="1">
      <c r="A72" s="93"/>
      <c r="B72" s="91"/>
      <c r="C72" s="78"/>
      <c r="D72" s="96"/>
      <c r="E72" s="97"/>
      <c r="F72" s="12"/>
      <c r="G72" s="80"/>
      <c r="H72" s="81"/>
      <c r="I72" s="41"/>
      <c r="J72" s="58"/>
      <c r="K72" s="58"/>
      <c r="L72" s="46">
        <f t="shared" si="1"/>
      </c>
      <c r="M72" s="47">
        <f>IF(AND((H3="○"),AND(M4&gt;=0.7),AND(G72="F☆☆")),"1.2",IF(AND((H3="○"),AND(M4&gt;=0.7),AND(G72="F☆☆☆")),"0.2",IF(AND((H3="○"),AND(M4&gt;=0.5,M4&lt;0.7),AND(G72="F☆☆")),"2.8",IF(AND((H3="○"),AND(M4&gt;=0.5,M4&lt;0.7),AND(G72="F☆☆☆")),"0.5",IF(AND((H3="")),"",)))))</f>
      </c>
      <c r="N72" s="47">
        <f>IF(AND((H4="○"),AND(M4&gt;=0.7),AND(G72="F☆☆")),"0.88",IF(AND((H4="○"),AND(M4&gt;=0.7),AND(G72="F☆☆☆")),"0.15",IF(AND((H4="○"),AND(M4&gt;=0.5,M4&lt;0.7),AND(G72="F☆☆")),"1.4",IF(AND((H4="○"),AND(M4&gt;=0.5,M4&lt;0.7),AND(G72="F☆☆☆")),"0.25",IF(AND((H4="○"),AND(M4&gt;=0.3,M4&lt;0.5),AND(G72="F☆☆")),"3",IF(AND((H4="○"),AND(M4&gt;=0.3,M4&lt;0.5),AND(G72="F☆☆☆")),"0.5",IF(AND((H4="")),"",)))))))</f>
      </c>
      <c r="O72" s="49">
        <f>IF(AND(L72=""),"",IF(AND(H3="○",H4="○"),"＊",IF(AND((L72&gt;=0),AND(M72&gt;=0),AND(N72="")),L72*M72,IF(AND((L72&gt;=0),AND(N72&gt;=0),AND(M72="")),L72*N72))))</f>
      </c>
      <c r="P72" s="75">
        <f>IF(AND(D71=""),"",IF(AND(P68&lt;=D71),"ＯＫ",IF(AND(P68&gt;D71),"ＯＵＴ")))</f>
      </c>
      <c r="Q72" s="1"/>
      <c r="R72" s="1"/>
      <c r="S72" s="1"/>
      <c r="T72" s="1"/>
      <c r="U72" s="1"/>
      <c r="V72" s="1"/>
    </row>
    <row r="73" spans="1:22" ht="18" customHeight="1" thickBot="1">
      <c r="A73" s="93"/>
      <c r="B73" s="91"/>
      <c r="C73" s="79"/>
      <c r="D73" s="96"/>
      <c r="E73" s="97"/>
      <c r="F73" s="13"/>
      <c r="G73" s="82"/>
      <c r="H73" s="83"/>
      <c r="I73" s="42"/>
      <c r="J73" s="59"/>
      <c r="K73" s="59"/>
      <c r="L73" s="54">
        <f t="shared" si="1"/>
      </c>
      <c r="M73" s="50">
        <f>IF(AND((H3="○"),AND(M4&gt;=0.7),AND(G73="F☆☆")),"1.2",IF(AND((H3="○"),AND(M4&gt;=0.7),AND(G73="F☆☆☆")),"0.2",IF(AND((H3="○"),AND(M4&gt;=0.5,M4&lt;0.7),AND(G73="F☆☆")),"2.8",IF(AND((H3="○"),AND(M4&gt;=0.5,M4&lt;0.7),AND(G73="F☆☆☆")),"0.5",IF(AND((H3="")),"",)))))</f>
      </c>
      <c r="N73" s="55">
        <f>IF(AND((H4="○"),AND(M4&gt;=0.7),AND(G73="F☆☆")),"0.88",IF(AND((H4="○"),AND(M4&gt;=0.7),AND(G73="F☆☆☆")),"0.15",IF(AND((H4="○"),AND(M4&gt;=0.5,M4&lt;0.7),AND(G73="F☆☆")),"1.4",IF(AND((H4="○"),AND(M4&gt;=0.5,M4&lt;0.7),AND(G73="F☆☆☆")),"0.25",IF(AND((H4="○"),AND(M4&gt;=0.3,M4&lt;0.5),AND(G73="F☆☆")),"3",IF(AND((H4="○"),AND(M4&gt;=0.3,M4&lt;0.5),AND(G73="F☆☆☆")),"0.5",IF(AND((H4="")),"",)))))))</f>
      </c>
      <c r="O73" s="52">
        <f>IF(AND(L73=""),"",IF(AND(H3="○",H4="○"),"＊",IF(AND((L73&gt;=0),AND(M73&gt;=0),AND(N73="")),L73*M73,IF(AND((L73&gt;=0),AND(N73&gt;=0),AND(M73="")),L73*N73))))</f>
      </c>
      <c r="P73" s="150"/>
      <c r="Q73" s="1"/>
      <c r="R73" s="1"/>
      <c r="S73" s="1"/>
      <c r="T73" s="1"/>
      <c r="U73" s="1"/>
      <c r="V73" s="1"/>
    </row>
    <row r="74" spans="1:22" ht="18" customHeight="1" thickBot="1">
      <c r="A74" s="93"/>
      <c r="B74" s="91"/>
      <c r="C74" s="77"/>
      <c r="D74" s="160"/>
      <c r="E74" s="161"/>
      <c r="F74" s="14"/>
      <c r="G74" s="84"/>
      <c r="H74" s="85"/>
      <c r="I74" s="40"/>
      <c r="J74" s="57"/>
      <c r="K74" s="57"/>
      <c r="L74" s="66">
        <f t="shared" si="1"/>
      </c>
      <c r="M74" s="47">
        <f>IF(AND((H3="○"),AND(M4&gt;=0.7),AND(G74="F☆☆")),"1.2",IF(AND((H3="○"),AND(M4&gt;=0.7),AND(G74="F☆☆☆")),"0.2",IF(AND((H3="○"),AND(M4&gt;=0.5,M4&lt;0.7),AND(G74="F☆☆")),"2.8",IF(AND((H3="○"),AND(M4&gt;=0.5,M4&lt;0.7),AND(G74="F☆☆☆")),"0.5",IF(AND((H3="")),"",)))))</f>
      </c>
      <c r="N74" s="53">
        <f>IF(AND((H4="○"),AND(M4&gt;=0.7),AND(G74="F☆☆")),"0.88",IF(AND((H4="○"),AND(M4&gt;=0.7),AND(G74="F☆☆☆")),"0.15",IF(AND((H4="○"),AND(M4&gt;=0.5,M4&lt;0.7),AND(G74="F☆☆")),"1.4",IF(AND((H4="○"),AND(M4&gt;=0.5,M4&lt;0.7),AND(G74="F☆☆☆")),"0.25",IF(AND((H4="○"),AND(M4&gt;=0.3,M4&lt;0.5),AND(G74="F☆☆")),"3",IF(AND((H4="○"),AND(M4&gt;=0.3,M4&lt;0.5),AND(G74="F☆☆☆")),"0.5",IF(AND((H4="")),"",)))))))</f>
      </c>
      <c r="O74" s="49">
        <f>IF(AND(L74=""),"",IF(AND(H3="○",H4="○"),"＊",IF(AND((L74&gt;=0),AND(M74&gt;=0),AND(N74="")),L74*M74,IF(AND((L74&gt;=0),AND(N74&gt;=0),AND(M74="")),L74*N74))))</f>
      </c>
      <c r="P74" s="151">
        <f>SUM(O74:O79)</f>
        <v>0</v>
      </c>
      <c r="Q74" s="1"/>
      <c r="R74" s="1"/>
      <c r="S74" s="1"/>
      <c r="T74" s="1"/>
      <c r="U74" s="1"/>
      <c r="V74" s="1"/>
    </row>
    <row r="75" spans="1:22" ht="18" customHeight="1" thickBot="1">
      <c r="A75" s="93"/>
      <c r="B75" s="91"/>
      <c r="C75" s="78"/>
      <c r="D75" s="160"/>
      <c r="E75" s="161"/>
      <c r="F75" s="12"/>
      <c r="G75" s="80"/>
      <c r="H75" s="81"/>
      <c r="I75" s="41"/>
      <c r="J75" s="58"/>
      <c r="K75" s="58"/>
      <c r="L75" s="46">
        <f t="shared" si="1"/>
      </c>
      <c r="M75" s="47">
        <f>IF(AND((H3="○"),AND(M4&gt;=0.7),AND(G75="F☆☆")),"1.2",IF(AND((H3="○"),AND(M4&gt;=0.7),AND(G75="F☆☆☆")),"0.2",IF(AND((H3="○"),AND(M4&gt;=0.5,M4&lt;0.7),AND(G75="F☆☆")),"2.8",IF(AND((H3="○"),AND(M4&gt;=0.5,M4&lt;0.7),AND(G75="F☆☆☆")),"0.5",IF(AND((H3="")),"",)))))</f>
      </c>
      <c r="N75" s="47">
        <f>IF(AND((H4="○"),AND(M4&gt;=0.7),AND(G75="F☆☆")),"0.88",IF(AND((H4="○"),AND(M4&gt;=0.7),AND(G75="F☆☆☆")),"0.15",IF(AND((H4="○"),AND(M4&gt;=0.5,M4&lt;0.7),AND(G75="F☆☆")),"1.4",IF(AND((H4="○"),AND(M4&gt;=0.5,M4&lt;0.7),AND(G75="F☆☆☆")),"0.25",IF(AND((H4="○"),AND(M4&gt;=0.3,M4&lt;0.5),AND(G75="F☆☆")),"3",IF(AND((H4="○"),AND(M4&gt;=0.3,M4&lt;0.5),AND(G75="F☆☆☆")),"0.5",IF(AND((H4="")),"",)))))))</f>
      </c>
      <c r="O75" s="49">
        <f>IF(AND(L75=""),"",IF(AND(H3="○",H4="○"),"＊",IF(AND((L75&gt;=0),AND(M75&gt;=0),AND(N75="")),L75*M75,IF(AND((L75&gt;=0),AND(N75&gt;=0),AND(M75="")),L75*N75))))</f>
      </c>
      <c r="P75" s="148"/>
      <c r="Q75" s="1"/>
      <c r="R75" s="1"/>
      <c r="S75" s="1"/>
      <c r="T75" s="1"/>
      <c r="U75" s="1"/>
      <c r="V75" s="1"/>
    </row>
    <row r="76" spans="1:22" ht="18" customHeight="1">
      <c r="A76" s="93"/>
      <c r="B76" s="91"/>
      <c r="C76" s="78"/>
      <c r="D76" s="162"/>
      <c r="E76" s="163"/>
      <c r="F76" s="12"/>
      <c r="G76" s="80"/>
      <c r="H76" s="81"/>
      <c r="I76" s="41"/>
      <c r="J76" s="58"/>
      <c r="K76" s="58"/>
      <c r="L76" s="46">
        <f t="shared" si="1"/>
      </c>
      <c r="M76" s="47">
        <f>IF(AND((H3="○"),AND(M4&gt;=0.7),AND(G76="F☆☆")),"1.2",IF(AND((H3="○"),AND(M4&gt;=0.7),AND(G76="F☆☆☆")),"0.2",IF(AND((H3="○"),AND(M4&gt;=0.5,M4&lt;0.7),AND(G76="F☆☆")),"2.8",IF(AND((H3="○"),AND(M4&gt;=0.5,M4&lt;0.7),AND(G76="F☆☆☆")),"0.5",IF(AND((H3="")),"",)))))</f>
      </c>
      <c r="N76" s="47">
        <f>IF(AND((H4="○"),AND(M4&gt;=0.7),AND(G76="F☆☆")),"0.88",IF(AND((H4="○"),AND(M4&gt;=0.7),AND(G76="F☆☆☆")),"0.15",IF(AND((H4="○"),AND(M4&gt;=0.5,M4&lt;0.7),AND(G76="F☆☆")),"1.4",IF(AND((H4="○"),AND(M4&gt;=0.5,M4&lt;0.7),AND(G76="F☆☆☆")),"0.25",IF(AND((H4="○"),AND(M4&gt;=0.3,M4&lt;0.5),AND(G76="F☆☆")),"3",IF(AND((H4="○"),AND(M4&gt;=0.3,M4&lt;0.5),AND(G76="F☆☆☆")),"0.5",IF(AND((H4="")),"",)))))))</f>
      </c>
      <c r="O76" s="49">
        <f>IF(AND(L76=""),"",IF(AND(H3="○",H4="○"),"＊",IF(AND((L76&gt;=0),AND(M76&gt;=0),AND(N76="")),L76*M76,IF(AND((L76&gt;=0),AND(N76&gt;=0),AND(M76="")),L76*N76))))</f>
      </c>
      <c r="P76" s="148"/>
      <c r="Q76" s="1"/>
      <c r="R76" s="1"/>
      <c r="S76" s="1"/>
      <c r="T76" s="1"/>
      <c r="U76" s="1"/>
      <c r="V76" s="1"/>
    </row>
    <row r="77" spans="1:22" ht="18" customHeight="1" thickBot="1">
      <c r="A77" s="93"/>
      <c r="B77" s="91"/>
      <c r="C77" s="78"/>
      <c r="D77" s="94"/>
      <c r="E77" s="95"/>
      <c r="F77" s="12"/>
      <c r="G77" s="80"/>
      <c r="H77" s="81"/>
      <c r="I77" s="41"/>
      <c r="J77" s="58"/>
      <c r="K77" s="58"/>
      <c r="L77" s="46">
        <f t="shared" si="1"/>
      </c>
      <c r="M77" s="47">
        <f>IF(AND((H3="○"),AND(M4&gt;=0.7),AND(G77="F☆☆")),"1.2",IF(AND((H3="○"),AND(M4&gt;=0.7),AND(G77="F☆☆☆")),"0.2",IF(AND((H3="○"),AND(M4&gt;=0.5,M4&lt;0.7),AND(G77="F☆☆")),"2.8",IF(AND((H3="○"),AND(M4&gt;=0.5,M4&lt;0.7),AND(G77="F☆☆☆")),"0.5",IF(AND((H3="")),"",)))))</f>
      </c>
      <c r="N77" s="47">
        <f>IF(AND((H4="○"),AND(M4&gt;=0.7),AND(G77="F☆☆")),"0.88",IF(AND((H4="○"),AND(M4&gt;=0.7),AND(G77="F☆☆☆")),"0.15",IF(AND((H4="○"),AND(M4&gt;=0.5,M4&lt;0.7),AND(G77="F☆☆")),"1.4",IF(AND((H4="○"),AND(M4&gt;=0.5,M4&lt;0.7),AND(G77="F☆☆☆")),"0.25",IF(AND((H4="○"),AND(M4&gt;=0.3,M4&lt;0.5),AND(G77="F☆☆")),"3",IF(AND((H4="○"),AND(M4&gt;=0.3,M4&lt;0.5),AND(G77="F☆☆☆")),"0.5",IF(AND((H4="")),"",)))))))</f>
      </c>
      <c r="O77" s="49">
        <f>IF(AND(L77=""),"",IF(AND(H3="○",H4="○"),"＊",IF(AND((L77&gt;=0),AND(M77&gt;=0),AND(N77="")),L77*M77,IF(AND((L77&gt;=0),AND(N77&gt;=0),AND(M77="")),L77*N77))))</f>
      </c>
      <c r="P77" s="149"/>
      <c r="Q77" s="1"/>
      <c r="R77" s="1"/>
      <c r="S77" s="1"/>
      <c r="T77" s="1"/>
      <c r="U77" s="1"/>
      <c r="V77" s="1"/>
    </row>
    <row r="78" spans="1:22" ht="18" customHeight="1" thickBot="1">
      <c r="A78" s="93"/>
      <c r="B78" s="91"/>
      <c r="C78" s="78"/>
      <c r="D78" s="96"/>
      <c r="E78" s="97"/>
      <c r="F78" s="12"/>
      <c r="G78" s="80"/>
      <c r="H78" s="81"/>
      <c r="I78" s="41"/>
      <c r="J78" s="58"/>
      <c r="K78" s="58"/>
      <c r="L78" s="46">
        <f t="shared" si="1"/>
      </c>
      <c r="M78" s="47">
        <f>IF(AND((H3="○"),AND(M4&gt;=0.7),AND(G78="F☆☆")),"1.2",IF(AND((H3="○"),AND(M4&gt;=0.7),AND(G78="F☆☆☆")),"0.2",IF(AND((H3="○"),AND(M4&gt;=0.5,M4&lt;0.7),AND(G78="F☆☆")),"2.8",IF(AND((H3="○"),AND(M4&gt;=0.5,M4&lt;0.7),AND(G78="F☆☆☆")),"0.5",IF(AND((H3="")),"",)))))</f>
      </c>
      <c r="N78" s="47">
        <f>IF(AND((H4="○"),AND(M4&gt;=0.7),AND(G78="F☆☆")),"0.88",IF(AND((H4="○"),AND(M4&gt;=0.7),AND(G78="F☆☆☆")),"0.15",IF(AND((H4="○"),AND(M4&gt;=0.5,M4&lt;0.7),AND(G78="F☆☆")),"1.4",IF(AND((H4="○"),AND(M4&gt;=0.5,M4&lt;0.7),AND(G78="F☆☆☆")),"0.25",IF(AND((H4="○"),AND(M4&gt;=0.3,M4&lt;0.5),AND(G78="F☆☆")),"3",IF(AND((H4="○"),AND(M4&gt;=0.3,M4&lt;0.5),AND(G78="F☆☆☆")),"0.5",IF(AND((H4="")),"",)))))))</f>
      </c>
      <c r="O78" s="49">
        <f>IF(AND(L78=""),"",IF(AND(H3="○",H4="○"),"＊",IF(AND((L78&gt;=0),AND(M78&gt;=0),AND(N78="")),L78*M78,IF(AND((L78&gt;=0),AND(N78&gt;=0),AND(M78="")),L78*N78))))</f>
      </c>
      <c r="P78" s="75">
        <f>IF(AND(D77=""),"",IF(AND(P74&lt;=D77),"ＯＫ",IF(AND(P74&gt;D77),"ＯＵＴ")))</f>
      </c>
      <c r="Q78" s="1"/>
      <c r="R78" s="1"/>
      <c r="S78" s="1"/>
      <c r="T78" s="1"/>
      <c r="U78" s="1"/>
      <c r="V78" s="1"/>
    </row>
    <row r="79" spans="1:22" ht="18" customHeight="1" thickBot="1">
      <c r="A79" s="93"/>
      <c r="B79" s="91"/>
      <c r="C79" s="79"/>
      <c r="D79" s="96"/>
      <c r="E79" s="97"/>
      <c r="F79" s="13"/>
      <c r="G79" s="82"/>
      <c r="H79" s="83"/>
      <c r="I79" s="42"/>
      <c r="J79" s="59"/>
      <c r="K79" s="59"/>
      <c r="L79" s="54">
        <f t="shared" si="1"/>
      </c>
      <c r="M79" s="50">
        <f>IF(AND((H3="○"),AND(M4&gt;=0.7),AND(G79="F☆☆")),"1.2",IF(AND((H3="○"),AND(M4&gt;=0.7),AND(G79="F☆☆☆")),"0.2",IF(AND((H3="○"),AND(M4&gt;=0.5,M4&lt;0.7),AND(G79="F☆☆")),"2.8",IF(AND((H3="○"),AND(M4&gt;=0.5,M4&lt;0.7),AND(G79="F☆☆☆")),"0.5",IF(AND((H3="")),"",)))))</f>
      </c>
      <c r="N79" s="55">
        <f>IF(AND((H4="○"),AND(M4&gt;=0.7),AND(G79="F☆☆")),"0.88",IF(AND((H4="○"),AND(M4&gt;=0.7),AND(G79="F☆☆☆")),"0.15",IF(AND((H4="○"),AND(M4&gt;=0.5,M4&lt;0.7),AND(G79="F☆☆")),"1.4",IF(AND((H4="○"),AND(M4&gt;=0.5,M4&lt;0.7),AND(G79="F☆☆☆")),"0.25",IF(AND((H4="○"),AND(M4&gt;=0.3,M4&lt;0.5),AND(G79="F☆☆")),"3",IF(AND((H4="○"),AND(M4&gt;=0.3,M4&lt;0.5),AND(G79="F☆☆☆")),"0.5",IF(AND((H4="")),"",)))))))</f>
      </c>
      <c r="O79" s="52">
        <f>IF(AND(L79=""),"",IF(AND(H3="○",H4="○"),"＊",IF(AND((L79&gt;=0),AND(M79&gt;=0),AND(N79="")),L79*M79,IF(AND((L79&gt;=0),AND(N79&gt;=0),AND(M79="")),L79*N79))))</f>
      </c>
      <c r="P79" s="150"/>
      <c r="Q79" s="1"/>
      <c r="R79" s="1"/>
      <c r="S79" s="1"/>
      <c r="T79" s="1"/>
      <c r="U79" s="1"/>
      <c r="V79" s="1"/>
    </row>
    <row r="80" spans="1:22" ht="18" customHeight="1" thickBot="1">
      <c r="A80" s="93"/>
      <c r="B80" s="91"/>
      <c r="C80" s="77"/>
      <c r="D80" s="160"/>
      <c r="E80" s="161"/>
      <c r="F80" s="14"/>
      <c r="G80" s="84"/>
      <c r="H80" s="85"/>
      <c r="I80" s="40"/>
      <c r="J80" s="57"/>
      <c r="K80" s="57"/>
      <c r="L80" s="66">
        <f t="shared" si="1"/>
      </c>
      <c r="M80" s="47">
        <f>IF(AND((H3="○"),AND(M4&gt;=0.7),AND(G80="F☆☆")),"1.2",IF(AND((H3="○"),AND(M4&gt;=0.7),AND(G80="F☆☆☆")),"0.2",IF(AND((H3="○"),AND(M4&gt;=0.5,M4&lt;0.7),AND(G80="F☆☆")),"2.8",IF(AND((H3="○"),AND(M4&gt;=0.5,M4&lt;0.7),AND(G80="F☆☆☆")),"0.5",IF(AND((H3="")),"",)))))</f>
      </c>
      <c r="N80" s="53">
        <f>IF(AND((H4="○"),AND(M4&gt;=0.7),AND(G80="F☆☆")),"0.88",IF(AND((H4="○"),AND(M4&gt;=0.7),AND(G80="F☆☆☆")),"0.15",IF(AND((H4="○"),AND(M4&gt;=0.5,M4&lt;0.7),AND(G80="F☆☆")),"1.4",IF(AND((H4="○"),AND(M4&gt;=0.5,M4&lt;0.7),AND(G80="F☆☆☆")),"0.25",IF(AND((H4="○"),AND(M4&gt;=0.3,M4&lt;0.5),AND(G80="F☆☆")),"3",IF(AND((H4="○"),AND(M4&gt;=0.3,M4&lt;0.5),AND(G80="F☆☆☆")),"0.5",IF(AND((H4="")),"",)))))))</f>
      </c>
      <c r="O80" s="49">
        <f>IF(AND(L80=""),"",IF(AND(H3="○",H4="○"),"＊",IF(AND((L80&gt;=0),AND(M80&gt;=0),AND(N80="")),L80*M80,IF(AND((L80&gt;=0),AND(N80&gt;=0),AND(M80="")),L80*N80))))</f>
      </c>
      <c r="P80" s="151">
        <f>SUM(O80:O85)</f>
        <v>0</v>
      </c>
      <c r="Q80" s="1"/>
      <c r="R80" s="1"/>
      <c r="S80" s="1"/>
      <c r="T80" s="1"/>
      <c r="U80" s="1"/>
      <c r="V80" s="1"/>
    </row>
    <row r="81" spans="1:22" ht="18" customHeight="1" thickBot="1">
      <c r="A81" s="93"/>
      <c r="B81" s="91"/>
      <c r="C81" s="78"/>
      <c r="D81" s="160"/>
      <c r="E81" s="161"/>
      <c r="F81" s="12"/>
      <c r="G81" s="80"/>
      <c r="H81" s="81"/>
      <c r="I81" s="41"/>
      <c r="J81" s="58"/>
      <c r="K81" s="58"/>
      <c r="L81" s="46">
        <f t="shared" si="1"/>
      </c>
      <c r="M81" s="47">
        <f>IF(AND((H3="○"),AND(M4&gt;=0.7),AND(G81="F☆☆")),"1.2",IF(AND((H3="○"),AND(M4&gt;=0.7),AND(G81="F☆☆☆")),"0.2",IF(AND((H3="○"),AND(M4&gt;=0.5,M4&lt;0.7),AND(G81="F☆☆")),"2.8",IF(AND((H3="○"),AND(M4&gt;=0.5,M4&lt;0.7),AND(G81="F☆☆☆")),"0.5",IF(AND((H3="")),"",)))))</f>
      </c>
      <c r="N81" s="47">
        <f>IF(AND((H4="○"),AND(M4&gt;=0.7),AND(G81="F☆☆")),"0.88",IF(AND((H4="○"),AND(M4&gt;=0.7),AND(G81="F☆☆☆")),"0.15",IF(AND((H4="○"),AND(M4&gt;=0.5,M4&lt;0.7),AND(G81="F☆☆")),"1.4",IF(AND((H4="○"),AND(M4&gt;=0.5,M4&lt;0.7),AND(G81="F☆☆☆")),"0.25",IF(AND((H4="○"),AND(M4&gt;=0.3,M4&lt;0.5),AND(G81="F☆☆")),"3",IF(AND((H4="○"),AND(M4&gt;=0.3,M4&lt;0.5),AND(G81="F☆☆☆")),"0.5",IF(AND((H4="")),"",)))))))</f>
      </c>
      <c r="O81" s="49">
        <f>IF(AND(L81=""),"",IF(AND(H3="○",H4="○"),"＊",IF(AND((L81&gt;=0),AND(M81&gt;=0),AND(N81="")),L81*M81,IF(AND((L81&gt;=0),AND(N81&gt;=0),AND(M81="")),L81*N81))))</f>
      </c>
      <c r="P81" s="148"/>
      <c r="Q81" s="1"/>
      <c r="R81" s="1"/>
      <c r="S81" s="1"/>
      <c r="T81" s="1"/>
      <c r="U81" s="1"/>
      <c r="V81" s="1"/>
    </row>
    <row r="82" spans="1:22" ht="18" customHeight="1">
      <c r="A82" s="93"/>
      <c r="B82" s="91"/>
      <c r="C82" s="78"/>
      <c r="D82" s="162"/>
      <c r="E82" s="163"/>
      <c r="F82" s="12"/>
      <c r="G82" s="80"/>
      <c r="H82" s="81"/>
      <c r="I82" s="41"/>
      <c r="J82" s="58"/>
      <c r="K82" s="58"/>
      <c r="L82" s="46">
        <f t="shared" si="1"/>
      </c>
      <c r="M82" s="47">
        <f>IF(AND((H3="○"),AND(M4&gt;=0.7),AND(G82="F☆☆")),"1.2",IF(AND((H3="○"),AND(M4&gt;=0.7),AND(G82="F☆☆☆")),"0.2",IF(AND((H3="○"),AND(M4&gt;=0.5,M4&lt;0.7),AND(G82="F☆☆")),"2.8",IF(AND((H3="○"),AND(M4&gt;=0.5,M4&lt;0.7),AND(G82="F☆☆☆")),"0.5",IF(AND((H3="")),"",)))))</f>
      </c>
      <c r="N82" s="47">
        <f>IF(AND((H4="○"),AND(M4&gt;=0.7),AND(G82="F☆☆")),"0.88",IF(AND((H4="○"),AND(M4&gt;=0.7),AND(G82="F☆☆☆")),"0.15",IF(AND((H4="○"),AND(M4&gt;=0.5,M4&lt;0.7),AND(G82="F☆☆")),"1.4",IF(AND((H4="○"),AND(M4&gt;=0.5,M4&lt;0.7),AND(G82="F☆☆☆")),"0.25",IF(AND((H4="○"),AND(M4&gt;=0.3,M4&lt;0.5),AND(G82="F☆☆")),"3",IF(AND((H4="○"),AND(M4&gt;=0.3,M4&lt;0.5),AND(G82="F☆☆☆")),"0.5",IF(AND((H4="")),"",)))))))</f>
      </c>
      <c r="O82" s="49">
        <f>IF(AND(L82=""),"",IF(AND(H3="○",H4="○"),"＊",IF(AND((L82&gt;=0),AND(M82&gt;=0),AND(N82="")),L82*M82,IF(AND((L82&gt;=0),AND(N82&gt;=0),AND(M82="")),L82*N82))))</f>
      </c>
      <c r="P82" s="148"/>
      <c r="Q82" s="1"/>
      <c r="R82" s="1"/>
      <c r="S82" s="1"/>
      <c r="T82" s="1"/>
      <c r="U82" s="1"/>
      <c r="V82" s="1"/>
    </row>
    <row r="83" spans="1:22" ht="18" customHeight="1" thickBot="1">
      <c r="A83" s="93"/>
      <c r="B83" s="91"/>
      <c r="C83" s="78"/>
      <c r="D83" s="94"/>
      <c r="E83" s="95"/>
      <c r="F83" s="12"/>
      <c r="G83" s="80"/>
      <c r="H83" s="81"/>
      <c r="I83" s="41"/>
      <c r="J83" s="58"/>
      <c r="K83" s="58"/>
      <c r="L83" s="46">
        <f t="shared" si="1"/>
      </c>
      <c r="M83" s="47">
        <f>IF(AND((H3="○"),AND(M4&gt;=0.7),AND(G83="F☆☆")),"1.2",IF(AND((H3="○"),AND(M4&gt;=0.7),AND(G83="F☆☆☆")),"0.2",IF(AND((H3="○"),AND(M4&gt;=0.5,M4&lt;0.7),AND(G83="F☆☆")),"2.8",IF(AND((H3="○"),AND(M4&gt;=0.5,M4&lt;0.7),AND(G83="F☆☆☆")),"0.5",IF(AND((H3="")),"",)))))</f>
      </c>
      <c r="N83" s="47">
        <f>IF(AND((H4="○"),AND(M4&gt;=0.7),AND(G83="F☆☆")),"0.88",IF(AND((H4="○"),AND(M4&gt;=0.7),AND(G83="F☆☆☆")),"0.15",IF(AND((H4="○"),AND(M4&gt;=0.5,M4&lt;0.7),AND(G83="F☆☆")),"1.4",IF(AND((H4="○"),AND(M4&gt;=0.5,M4&lt;0.7),AND(G83="F☆☆☆")),"0.25",IF(AND((H4="○"),AND(M4&gt;=0.3,M4&lt;0.5),AND(G83="F☆☆")),"3",IF(AND((H4="○"),AND(M4&gt;=0.3,M4&lt;0.5),AND(G83="F☆☆☆")),"0.5",IF(AND((H4="")),"",)))))))</f>
      </c>
      <c r="O83" s="49">
        <f>IF(AND(L83=""),"",IF(AND(H3="○",H4="○"),"＊",IF(AND((L83&gt;=0),AND(M83&gt;=0),AND(N83="")),L83*M83,IF(AND((L83&gt;=0),AND(N83&gt;=0),AND(M83="")),L83*N83))))</f>
      </c>
      <c r="P83" s="149"/>
      <c r="Q83" s="1"/>
      <c r="R83" s="1"/>
      <c r="S83" s="1"/>
      <c r="T83" s="1"/>
      <c r="U83" s="1"/>
      <c r="V83" s="1"/>
    </row>
    <row r="84" spans="1:22" ht="18" customHeight="1" thickBot="1">
      <c r="A84" s="93"/>
      <c r="B84" s="91"/>
      <c r="C84" s="78"/>
      <c r="D84" s="96"/>
      <c r="E84" s="97"/>
      <c r="F84" s="12"/>
      <c r="G84" s="80"/>
      <c r="H84" s="81"/>
      <c r="I84" s="41"/>
      <c r="J84" s="58"/>
      <c r="K84" s="58"/>
      <c r="L84" s="46">
        <f aca="true" t="shared" si="2" ref="L84:L91">IF(AND(G84="F☆☆"),J84*K84,IF(AND(G84="F☆☆☆"),J84*K84,""))</f>
      </c>
      <c r="M84" s="47">
        <f>IF(AND((H3="○"),AND(M4&gt;=0.7),AND(G84="F☆☆")),"1.2",IF(AND((H3="○"),AND(M4&gt;=0.7),AND(G84="F☆☆☆")),"0.2",IF(AND((H3="○"),AND(M4&gt;=0.5,M4&lt;0.7),AND(G84="F☆☆")),"2.8",IF(AND((H3="○"),AND(M4&gt;=0.5,M4&lt;0.7),AND(G84="F☆☆☆")),"0.5",IF(AND((H3="")),"",)))))</f>
      </c>
      <c r="N84" s="47">
        <f>IF(AND((H4="○"),AND(M4&gt;=0.7),AND(G84="F☆☆")),"0.88",IF(AND((H4="○"),AND(M4&gt;=0.7),AND(G84="F☆☆☆")),"0.15",IF(AND((H4="○"),AND(M4&gt;=0.5,M4&lt;0.7),AND(G84="F☆☆")),"1.4",IF(AND((H4="○"),AND(M4&gt;=0.5,M4&lt;0.7),AND(G84="F☆☆☆")),"0.25",IF(AND((H4="○"),AND(M4&gt;=0.3,M4&lt;0.5),AND(G84="F☆☆")),"3",IF(AND((H4="○"),AND(M4&gt;=0.3,M4&lt;0.5),AND(G84="F☆☆☆")),"0.5",IF(AND((H4="")),"",)))))))</f>
      </c>
      <c r="O84" s="49">
        <f>IF(AND(L84=""),"",IF(AND(H3="○",H4="○"),"＊",IF(AND((L84&gt;=0),AND(M84&gt;=0),AND(N84="")),L84*M84,IF(AND((L84&gt;=0),AND(N84&gt;=0),AND(M84="")),L84*N84))))</f>
      </c>
      <c r="P84" s="75">
        <f>IF(AND(D83=""),"",IF(AND(P80&lt;=D83),"ＯＫ",IF(AND(P80&gt;D83),"ＯＵＴ")))</f>
      </c>
      <c r="Q84" s="1"/>
      <c r="R84" s="1"/>
      <c r="S84" s="1"/>
      <c r="T84" s="1"/>
      <c r="U84" s="1"/>
      <c r="V84" s="1"/>
    </row>
    <row r="85" spans="1:22" ht="18" customHeight="1" thickBot="1">
      <c r="A85" s="93"/>
      <c r="B85" s="91"/>
      <c r="C85" s="79"/>
      <c r="D85" s="96"/>
      <c r="E85" s="97"/>
      <c r="F85" s="13"/>
      <c r="G85" s="82"/>
      <c r="H85" s="83"/>
      <c r="I85" s="42"/>
      <c r="J85" s="59"/>
      <c r="K85" s="59"/>
      <c r="L85" s="54">
        <f t="shared" si="2"/>
      </c>
      <c r="M85" s="50">
        <f>IF(AND((H3="○"),AND(M4&gt;=0.7),AND(G85="F☆☆")),"1.2",IF(AND((H3="○"),AND(M4&gt;=0.7),AND(G85="F☆☆☆")),"0.2",IF(AND((H3="○"),AND(M4&gt;=0.5,M4&lt;0.7),AND(G85="F☆☆")),"2.8",IF(AND((H3="○"),AND(M4&gt;=0.5,M4&lt;0.7),AND(G85="F☆☆☆")),"0.5",IF(AND((H3="")),"",)))))</f>
      </c>
      <c r="N85" s="55">
        <f>IF(AND((H4="○"),AND(M4&gt;=0.7),AND(G85="F☆☆")),"0.88",IF(AND((H4="○"),AND(M4&gt;=0.7),AND(G85="F☆☆☆")),"0.15",IF(AND((H4="○"),AND(M4&gt;=0.5,M4&lt;0.7),AND(G85="F☆☆")),"1.4",IF(AND((H4="○"),AND(M4&gt;=0.5,M4&lt;0.7),AND(G85="F☆☆☆")),"0.25",IF(AND((H4="○"),AND(M4&gt;=0.3,M4&lt;0.5),AND(G85="F☆☆")),"3",IF(AND((H4="○"),AND(M4&gt;=0.3,M4&lt;0.5),AND(G85="F☆☆☆")),"0.5",IF(AND((H4="")),"",)))))))</f>
      </c>
      <c r="O85" s="52">
        <f>IF(AND(L85=""),"",IF(AND(H3="○",H4="○"),"＊",IF(AND((L85&gt;=0),AND(M85&gt;=0),AND(N85="")),L85*M85,IF(AND((L85&gt;=0),AND(N85&gt;=0),AND(M85="")),L85*N85))))</f>
      </c>
      <c r="P85" s="150"/>
      <c r="Q85" s="1"/>
      <c r="R85" s="1"/>
      <c r="S85" s="1"/>
      <c r="T85" s="1"/>
      <c r="U85" s="1"/>
      <c r="V85" s="1"/>
    </row>
    <row r="86" spans="1:22" ht="18" customHeight="1" thickBot="1">
      <c r="A86" s="93"/>
      <c r="B86" s="91"/>
      <c r="C86" s="77"/>
      <c r="D86" s="160"/>
      <c r="E86" s="161"/>
      <c r="F86" s="14"/>
      <c r="G86" s="84"/>
      <c r="H86" s="85"/>
      <c r="I86" s="40"/>
      <c r="J86" s="57"/>
      <c r="K86" s="57"/>
      <c r="L86" s="66">
        <f t="shared" si="2"/>
      </c>
      <c r="M86" s="47">
        <f>IF(AND((H3="○"),AND(M4&gt;=0.7),AND(G86="F☆☆")),"1.2",IF(AND((H3="○"),AND(M4&gt;=0.7),AND(G86="F☆☆☆")),"0.2",IF(AND((H3="○"),AND(M4&gt;=0.5,M4&lt;0.7),AND(G86="F☆☆")),"2.8",IF(AND((H3="○"),AND(M4&gt;=0.5,M4&lt;0.7),AND(G86="F☆☆☆")),"0.5",IF(AND((H3="")),"",)))))</f>
      </c>
      <c r="N86" s="53">
        <f>IF(AND((H4="○"),AND(M4&gt;=0.7),AND(G86="F☆☆")),"0.88",IF(AND((H4="○"),AND(M4&gt;=0.7),AND(G86="F☆☆☆")),"0.15",IF(AND((H4="○"),AND(M4&gt;=0.5,M4&lt;0.7),AND(G86="F☆☆")),"1.4",IF(AND((H4="○"),AND(M4&gt;=0.5,M4&lt;0.7),AND(G86="F☆☆☆")),"0.25",IF(AND((H4="○"),AND(M4&gt;=0.3,M4&lt;0.5),AND(G86="F☆☆")),"3",IF(AND((H4="○"),AND(M4&gt;=0.3,M4&lt;0.5),AND(G86="F☆☆☆")),"0.5",IF(AND((H4="")),"",)))))))</f>
      </c>
      <c r="O86" s="49">
        <f>IF(AND(L86=""),"",IF(AND(H3="○",H4="○"),"＊",IF(AND((L86&gt;=0),AND(M86&gt;=0),AND(N86="")),L86*M86,IF(AND((L86&gt;=0),AND(N86&gt;=0),AND(M86="")),L86*N86))))</f>
      </c>
      <c r="P86" s="151">
        <f>SUM(O86:O91)</f>
        <v>0</v>
      </c>
      <c r="Q86" s="1"/>
      <c r="R86" s="1"/>
      <c r="S86" s="1"/>
      <c r="T86" s="1"/>
      <c r="U86" s="1"/>
      <c r="V86" s="1"/>
    </row>
    <row r="87" spans="1:22" ht="18" customHeight="1" thickBot="1">
      <c r="A87" s="93"/>
      <c r="B87" s="91"/>
      <c r="C87" s="78"/>
      <c r="D87" s="160"/>
      <c r="E87" s="161"/>
      <c r="F87" s="12"/>
      <c r="G87" s="80"/>
      <c r="H87" s="81"/>
      <c r="I87" s="41"/>
      <c r="J87" s="58"/>
      <c r="K87" s="58"/>
      <c r="L87" s="46">
        <f t="shared" si="2"/>
      </c>
      <c r="M87" s="47">
        <f>IF(AND((H3="○"),AND(M4&gt;=0.7),AND(G87="F☆☆")),"1.2",IF(AND((H3="○"),AND(M4&gt;=0.7),AND(G87="F☆☆☆")),"0.2",IF(AND((H3="○"),AND(M4&gt;=0.5,M4&lt;0.7),AND(G87="F☆☆")),"2.8",IF(AND((H3="○"),AND(M4&gt;=0.5,M4&lt;0.7),AND(G87="F☆☆☆")),"0.5",IF(AND((H3="")),"",)))))</f>
      </c>
      <c r="N87" s="47">
        <f>IF(AND((H4="○"),AND(M4&gt;=0.7),AND(G87="F☆☆")),"0.88",IF(AND((H4="○"),AND(M4&gt;=0.7),AND(G87="F☆☆☆")),"0.15",IF(AND((H4="○"),AND(M4&gt;=0.5,M4&lt;0.7),AND(G87="F☆☆")),"1.4",IF(AND((H4="○"),AND(M4&gt;=0.5,M4&lt;0.7),AND(G87="F☆☆☆")),"0.25",IF(AND((H4="○"),AND(M4&gt;=0.3,M4&lt;0.5),AND(G87="F☆☆")),"3",IF(AND((H4="○"),AND(M4&gt;=0.3,M4&lt;0.5),AND(G87="F☆☆☆")),"0.5",IF(AND((H4="")),"",)))))))</f>
      </c>
      <c r="O87" s="49">
        <f>IF(AND(L87=""),"",IF(AND(H3="○",H4="○"),"＊",IF(AND((L87&gt;=0),AND(M87&gt;=0),AND(N87="")),L87*M87,IF(AND((L87&gt;=0),AND(N87&gt;=0),AND(M87="")),L87*N87))))</f>
      </c>
      <c r="P87" s="148"/>
      <c r="Q87" s="1"/>
      <c r="R87" s="1"/>
      <c r="S87" s="1"/>
      <c r="T87" s="1"/>
      <c r="U87" s="1"/>
      <c r="V87" s="1"/>
    </row>
    <row r="88" spans="1:22" ht="18" customHeight="1">
      <c r="A88" s="93"/>
      <c r="B88" s="91"/>
      <c r="C88" s="78"/>
      <c r="D88" s="162"/>
      <c r="E88" s="163"/>
      <c r="F88" s="12"/>
      <c r="G88" s="80"/>
      <c r="H88" s="81"/>
      <c r="I88" s="41"/>
      <c r="J88" s="58"/>
      <c r="K88" s="58"/>
      <c r="L88" s="46">
        <f t="shared" si="2"/>
      </c>
      <c r="M88" s="47">
        <f>IF(AND((H3="○"),AND(M4&gt;=0.7),AND(G88="F☆☆")),"1.2",IF(AND((H3="○"),AND(M4&gt;=0.7),AND(G88="F☆☆☆")),"0.2",IF(AND((H3="○"),AND(M4&gt;=0.5,M4&lt;0.7),AND(G88="F☆☆")),"2.8",IF(AND((H3="○"),AND(M4&gt;=0.5,M4&lt;0.7),AND(G88="F☆☆☆")),"0.5",IF(AND((H3="")),"",)))))</f>
      </c>
      <c r="N88" s="47">
        <f>IF(AND((H4="○"),AND(M4&gt;=0.7),AND(G88="F☆☆")),"0.88",IF(AND((H4="○"),AND(M4&gt;=0.7),AND(G88="F☆☆☆")),"0.15",IF(AND((H4="○"),AND(M4&gt;=0.5,M4&lt;0.7),AND(G88="F☆☆")),"1.4",IF(AND((H4="○"),AND(M4&gt;=0.5,M4&lt;0.7),AND(G88="F☆☆☆")),"0.25",IF(AND((H4="○"),AND(M4&gt;=0.3,M4&lt;0.5),AND(G88="F☆☆")),"3",IF(AND((H4="○"),AND(M4&gt;=0.3,M4&lt;0.5),AND(G88="F☆☆☆")),"0.5",IF(AND((H4="")),"",)))))))</f>
      </c>
      <c r="O88" s="49">
        <f>IF(AND(L88=""),"",IF(AND(H3="○",H4="○"),"＊",IF(AND((L88&gt;=0),AND(M88&gt;=0),AND(N88="")),L88*M88,IF(AND((L88&gt;=0),AND(N88&gt;=0),AND(M88="")),L88*N88))))</f>
      </c>
      <c r="P88" s="148"/>
      <c r="Q88" s="1"/>
      <c r="R88" s="1"/>
      <c r="S88" s="1"/>
      <c r="T88" s="1"/>
      <c r="U88" s="1"/>
      <c r="V88" s="1"/>
    </row>
    <row r="89" spans="1:22" ht="18" customHeight="1" thickBot="1">
      <c r="A89" s="93"/>
      <c r="B89" s="91"/>
      <c r="C89" s="78"/>
      <c r="D89" s="94"/>
      <c r="E89" s="95"/>
      <c r="F89" s="12"/>
      <c r="G89" s="80"/>
      <c r="H89" s="81"/>
      <c r="I89" s="41"/>
      <c r="J89" s="58"/>
      <c r="K89" s="58"/>
      <c r="L89" s="46">
        <f t="shared" si="2"/>
      </c>
      <c r="M89" s="47">
        <f>IF(AND((H3="○"),AND(M4&gt;=0.7),AND(G89="F☆☆")),"1.2",IF(AND((H3="○"),AND(M4&gt;=0.7),AND(G89="F☆☆☆")),"0.2",IF(AND((H3="○"),AND(M4&gt;=0.5,M4&lt;0.7),AND(G89="F☆☆")),"2.8",IF(AND((H3="○"),AND(M4&gt;=0.5,M4&lt;0.7),AND(G89="F☆☆☆")),"0.5",IF(AND((H3="")),"",)))))</f>
      </c>
      <c r="N89" s="47">
        <f>IF(AND((H4="○"),AND(M4&gt;=0.7),AND(G89="F☆☆")),"0.88",IF(AND((H4="○"),AND(M4&gt;=0.7),AND(G89="F☆☆☆")),"0.15",IF(AND((H4="○"),AND(M4&gt;=0.5,M4&lt;0.7),AND(G89="F☆☆")),"1.4",IF(AND((H4="○"),AND(M4&gt;=0.5,M4&lt;0.7),AND(G89="F☆☆☆")),"0.25",IF(AND((H4="○"),AND(M4&gt;=0.3,M4&lt;0.5),AND(G89="F☆☆")),"3",IF(AND((H4="○"),AND(M4&gt;=0.3,M4&lt;0.5),AND(G89="F☆☆☆")),"0.5",IF(AND((H4="")),"",)))))))</f>
      </c>
      <c r="O89" s="49">
        <f>IF(AND(L89=""),"",IF(AND(H3="○",H4="○"),"＊",IF(AND((L89&gt;=0),AND(M89&gt;=0),AND(N89="")),L89*M89,IF(AND((L89&gt;=0),AND(N89&gt;=0),AND(M89="")),L89*N89))))</f>
      </c>
      <c r="P89" s="149"/>
      <c r="Q89" s="1"/>
      <c r="R89" s="1"/>
      <c r="S89" s="1"/>
      <c r="T89" s="1"/>
      <c r="U89" s="1"/>
      <c r="V89" s="1"/>
    </row>
    <row r="90" spans="1:22" ht="18" customHeight="1" thickBot="1">
      <c r="A90" s="152" t="s">
        <v>30</v>
      </c>
      <c r="B90" s="45"/>
      <c r="C90" s="78"/>
      <c r="D90" s="96"/>
      <c r="E90" s="97"/>
      <c r="F90" s="12"/>
      <c r="G90" s="80"/>
      <c r="H90" s="81"/>
      <c r="I90" s="41"/>
      <c r="J90" s="58"/>
      <c r="K90" s="58"/>
      <c r="L90" s="46">
        <f t="shared" si="2"/>
      </c>
      <c r="M90" s="47">
        <f>IF(AND((H3="○"),AND(M4&gt;=0.7),AND(G90="F☆☆")),"1.2",IF(AND((H3="○"),AND(M4&gt;=0.7),AND(G90="F☆☆☆")),"0.2",IF(AND((H3="○"),AND(M4&gt;=0.5,M4&lt;0.7),AND(G90="F☆☆")),"2.8",IF(AND((H3="○"),AND(M4&gt;=0.5,M4&lt;0.7),AND(G90="F☆☆☆")),"0.5",IF(AND((H3="")),"",)))))</f>
      </c>
      <c r="N90" s="47">
        <f>IF(AND((H4="○"),AND(M4&gt;=0.7),AND(G90="F☆☆")),"0.88",IF(AND((H4="○"),AND(M4&gt;=0.7),AND(G90="F☆☆☆")),"0.15",IF(AND((H4="○"),AND(M4&gt;=0.5,M4&lt;0.7),AND(G90="F☆☆")),"1.4",IF(AND((H4="○"),AND(M4&gt;=0.5,M4&lt;0.7),AND(G90="F☆☆☆")),"0.25",IF(AND((H4="○"),AND(M4&gt;=0.3,M4&lt;0.5),AND(G90="F☆☆")),"3",IF(AND((H4="○"),AND(M4&gt;=0.3,M4&lt;0.5),AND(G90="F☆☆☆")),"0.5",IF(AND((H4="")),"",)))))))</f>
      </c>
      <c r="O90" s="49">
        <f>IF(AND(L90=""),"",IF(AND(H3="○",H4="○"),"＊",IF(AND((L90&gt;=0),AND(M90&gt;=0),AND(N90="")),L90*M90,IF(AND((L90&gt;=0),AND(N90&gt;=0),AND(M90="")),L90*N90))))</f>
      </c>
      <c r="P90" s="75">
        <f>IF(AND(D89=""),"",IF(AND(P86&lt;=D89),"ＯＫ",IF(AND(P86&gt;D89),"ＯＵＴ")))</f>
      </c>
      <c r="Q90" s="1"/>
      <c r="R90" s="1"/>
      <c r="S90" s="1"/>
      <c r="T90" s="1"/>
      <c r="U90" s="1"/>
      <c r="V90" s="1"/>
    </row>
    <row r="91" spans="1:22" ht="18" customHeight="1" thickBot="1">
      <c r="A91" s="153"/>
      <c r="B91" s="45"/>
      <c r="C91" s="79"/>
      <c r="D91" s="96"/>
      <c r="E91" s="97"/>
      <c r="F91" s="13"/>
      <c r="G91" s="82"/>
      <c r="H91" s="83"/>
      <c r="I91" s="42"/>
      <c r="J91" s="59"/>
      <c r="K91" s="59"/>
      <c r="L91" s="54">
        <f t="shared" si="2"/>
      </c>
      <c r="M91" s="50">
        <f>IF(AND((H3="○"),AND(M4&gt;=0.7),AND(G91="F☆☆")),"1.2",IF(AND((H3="○"),AND(M4&gt;=0.7),AND(G91="F☆☆☆")),"0.2",IF(AND((H3="○"),AND(M4&gt;=0.5,M4&lt;0.7),AND(G91="F☆☆")),"2.8",IF(AND((H3="○"),AND(M4&gt;=0.5,M4&lt;0.7),AND(G91="F☆☆☆")),"0.5",IF(AND((H3="")),"",)))))</f>
      </c>
      <c r="N91" s="55">
        <f>IF(AND((H4="○"),AND(M4&gt;=0.7),AND(G91="F☆☆")),"0.88",IF(AND((H4="○"),AND(M4&gt;=0.7),AND(G91="F☆☆☆")),"0.15",IF(AND((H4="○"),AND(M4&gt;=0.5,M4&lt;0.7),AND(G91="F☆☆")),"1.4",IF(AND((H4="○"),AND(M4&gt;=0.5,M4&lt;0.7),AND(G91="F☆☆☆")),"0.25",IF(AND((H4="○"),AND(M4&gt;=0.3,M4&lt;0.5),AND(G91="F☆☆")),"3",IF(AND((H4="○"),AND(M4&gt;=0.3,M4&lt;0.5),AND(G91="F☆☆☆")),"0.5",IF(AND((H4="")),"",)))))))</f>
      </c>
      <c r="O91" s="52">
        <f>IF(AND(L91=""),"",IF(AND(H3="○",H4="○"),"＊",IF(AND((L91&gt;=0),AND(M91&gt;=0),AND(N91="")),L91*M91,IF(AND((L91&gt;=0),AND(N91&gt;=0),AND(M91="")),L91*N91))))</f>
      </c>
      <c r="P91" s="76"/>
      <c r="Q91" s="1"/>
      <c r="R91" s="1"/>
      <c r="S91" s="1"/>
      <c r="T91" s="1"/>
      <c r="U91" s="1"/>
      <c r="V91" s="1"/>
    </row>
    <row r="92" spans="2:22" ht="18" customHeight="1">
      <c r="B92" s="3"/>
      <c r="C92" s="4"/>
      <c r="D92" s="4"/>
      <c r="E92" s="4"/>
      <c r="F92" s="5"/>
      <c r="G92" s="6"/>
      <c r="H92" s="6"/>
      <c r="I92" s="7"/>
      <c r="J92" s="7"/>
      <c r="K92" s="7"/>
      <c r="L92" s="7"/>
      <c r="M92" s="8"/>
      <c r="N92" s="8"/>
      <c r="O92" s="5"/>
      <c r="P92" s="9"/>
      <c r="Q92" s="1"/>
      <c r="R92" s="1"/>
      <c r="S92" s="1"/>
      <c r="T92" s="1"/>
      <c r="U92" s="1"/>
      <c r="V92" s="1"/>
    </row>
    <row r="93" spans="1:16" ht="13.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3:16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13.5">
      <c r="O96" s="2"/>
    </row>
    <row r="97" ht="13.5">
      <c r="O97" s="2"/>
    </row>
    <row r="98" ht="13.5">
      <c r="O98" s="2"/>
    </row>
    <row r="99" ht="13.5">
      <c r="O99" s="2"/>
    </row>
    <row r="100" ht="13.5">
      <c r="O100" s="2"/>
    </row>
    <row r="101" ht="13.5">
      <c r="O101" s="2"/>
    </row>
    <row r="102" ht="13.5">
      <c r="O102" s="2"/>
    </row>
    <row r="103" ht="13.5">
      <c r="O103" s="2"/>
    </row>
    <row r="104" ht="13.5">
      <c r="O104" s="2"/>
    </row>
    <row r="105" ht="13.5">
      <c r="O105" s="2"/>
    </row>
    <row r="106" ht="13.5">
      <c r="O106" s="2"/>
    </row>
    <row r="107" ht="13.5">
      <c r="O107" s="2"/>
    </row>
    <row r="108" ht="13.5">
      <c r="O108" s="2"/>
    </row>
    <row r="109" ht="13.5">
      <c r="O109" s="2"/>
    </row>
    <row r="110" ht="13.5">
      <c r="O110" s="2"/>
    </row>
    <row r="111" ht="13.5">
      <c r="O111" s="2"/>
    </row>
    <row r="112" ht="13.5">
      <c r="O112" s="2"/>
    </row>
    <row r="113" ht="13.5">
      <c r="O113" s="2"/>
    </row>
    <row r="114" ht="13.5">
      <c r="O114" s="2"/>
    </row>
    <row r="115" ht="13.5">
      <c r="O115" s="2"/>
    </row>
    <row r="116" ht="13.5">
      <c r="O116" s="2"/>
    </row>
    <row r="117" ht="13.5">
      <c r="O117" s="2"/>
    </row>
    <row r="118" ht="13.5">
      <c r="O118" s="2"/>
    </row>
    <row r="119" ht="13.5">
      <c r="O119" s="2"/>
    </row>
    <row r="120" ht="13.5">
      <c r="O120" s="2"/>
    </row>
    <row r="121" ht="13.5">
      <c r="O121" s="2"/>
    </row>
    <row r="122" ht="13.5">
      <c r="O122" s="2"/>
    </row>
    <row r="123" ht="13.5">
      <c r="O123" s="2"/>
    </row>
  </sheetData>
  <sheetProtection/>
  <mergeCells count="196">
    <mergeCell ref="D86:E88"/>
    <mergeCell ref="D89:E91"/>
    <mergeCell ref="D74:E76"/>
    <mergeCell ref="D77:E79"/>
    <mergeCell ref="D80:E82"/>
    <mergeCell ref="D83:E85"/>
    <mergeCell ref="D62:E64"/>
    <mergeCell ref="D65:E67"/>
    <mergeCell ref="D68:E70"/>
    <mergeCell ref="D71:E73"/>
    <mergeCell ref="D47:E49"/>
    <mergeCell ref="D56:E58"/>
    <mergeCell ref="D59:E61"/>
    <mergeCell ref="D50:E52"/>
    <mergeCell ref="D35:E37"/>
    <mergeCell ref="D38:E40"/>
    <mergeCell ref="D41:E43"/>
    <mergeCell ref="D44:E46"/>
    <mergeCell ref="I8:J8"/>
    <mergeCell ref="I7:J7"/>
    <mergeCell ref="C12:D12"/>
    <mergeCell ref="C11:D11"/>
    <mergeCell ref="C10:D10"/>
    <mergeCell ref="C9:D9"/>
    <mergeCell ref="C8:D8"/>
    <mergeCell ref="C7:D7"/>
    <mergeCell ref="E8:H8"/>
    <mergeCell ref="E7:H7"/>
    <mergeCell ref="G91:H91"/>
    <mergeCell ref="I10:J10"/>
    <mergeCell ref="I9:J9"/>
    <mergeCell ref="E9:H9"/>
    <mergeCell ref="E10:H10"/>
    <mergeCell ref="E11:H11"/>
    <mergeCell ref="E12:H12"/>
    <mergeCell ref="D18:E18"/>
    <mergeCell ref="D23:E25"/>
    <mergeCell ref="D32:E34"/>
    <mergeCell ref="G87:H87"/>
    <mergeCell ref="G88:H88"/>
    <mergeCell ref="G89:H89"/>
    <mergeCell ref="G90:H90"/>
    <mergeCell ref="G83:H83"/>
    <mergeCell ref="G84:H84"/>
    <mergeCell ref="G85:H85"/>
    <mergeCell ref="G86:H86"/>
    <mergeCell ref="G73:H73"/>
    <mergeCell ref="G74:H74"/>
    <mergeCell ref="G75:H75"/>
    <mergeCell ref="G82:H82"/>
    <mergeCell ref="G69:H69"/>
    <mergeCell ref="G70:H70"/>
    <mergeCell ref="G71:H71"/>
    <mergeCell ref="G72:H72"/>
    <mergeCell ref="G65:H65"/>
    <mergeCell ref="G66:H66"/>
    <mergeCell ref="G67:H67"/>
    <mergeCell ref="G68:H68"/>
    <mergeCell ref="G61:H61"/>
    <mergeCell ref="G62:H62"/>
    <mergeCell ref="G63:H63"/>
    <mergeCell ref="G64:H64"/>
    <mergeCell ref="G57:H57"/>
    <mergeCell ref="G58:H58"/>
    <mergeCell ref="G59:H59"/>
    <mergeCell ref="G60:H60"/>
    <mergeCell ref="G53:H53"/>
    <mergeCell ref="G54:H54"/>
    <mergeCell ref="G55:H55"/>
    <mergeCell ref="G56:H56"/>
    <mergeCell ref="G49:H49"/>
    <mergeCell ref="G50:H50"/>
    <mergeCell ref="G51:H51"/>
    <mergeCell ref="G52:H52"/>
    <mergeCell ref="C16:D16"/>
    <mergeCell ref="C15:D15"/>
    <mergeCell ref="G36:H36"/>
    <mergeCell ref="G37:H37"/>
    <mergeCell ref="G28:H28"/>
    <mergeCell ref="G29:H29"/>
    <mergeCell ref="G22:H22"/>
    <mergeCell ref="G23:H23"/>
    <mergeCell ref="D26:E28"/>
    <mergeCell ref="D29:E31"/>
    <mergeCell ref="C14:D14"/>
    <mergeCell ref="C13:D13"/>
    <mergeCell ref="G34:H34"/>
    <mergeCell ref="G35:H35"/>
    <mergeCell ref="G33:H33"/>
    <mergeCell ref="G32:H32"/>
    <mergeCell ref="G31:H31"/>
    <mergeCell ref="G30:H30"/>
    <mergeCell ref="G26:H26"/>
    <mergeCell ref="G27:H27"/>
    <mergeCell ref="P68:P71"/>
    <mergeCell ref="G24:H24"/>
    <mergeCell ref="G25:H25"/>
    <mergeCell ref="A90:A91"/>
    <mergeCell ref="P72:P73"/>
    <mergeCell ref="P74:P77"/>
    <mergeCell ref="P80:P83"/>
    <mergeCell ref="P86:P89"/>
    <mergeCell ref="P78:P79"/>
    <mergeCell ref="P84:P85"/>
    <mergeCell ref="P54:P55"/>
    <mergeCell ref="P60:P61"/>
    <mergeCell ref="P66:P67"/>
    <mergeCell ref="P36:P37"/>
    <mergeCell ref="P42:P43"/>
    <mergeCell ref="P48:P49"/>
    <mergeCell ref="P50:P53"/>
    <mergeCell ref="P56:P59"/>
    <mergeCell ref="P62:P65"/>
    <mergeCell ref="P32:P35"/>
    <mergeCell ref="P38:P41"/>
    <mergeCell ref="P44:P47"/>
    <mergeCell ref="G42:H42"/>
    <mergeCell ref="G43:H43"/>
    <mergeCell ref="G38:H38"/>
    <mergeCell ref="G39:H39"/>
    <mergeCell ref="G40:H40"/>
    <mergeCell ref="G41:H41"/>
    <mergeCell ref="G44:H44"/>
    <mergeCell ref="P20:P23"/>
    <mergeCell ref="P24:P25"/>
    <mergeCell ref="P26:P29"/>
    <mergeCell ref="P30:P31"/>
    <mergeCell ref="C6:D6"/>
    <mergeCell ref="E6:H6"/>
    <mergeCell ref="P18:P19"/>
    <mergeCell ref="K4:L4"/>
    <mergeCell ref="L6:O6"/>
    <mergeCell ref="L8:O8"/>
    <mergeCell ref="L9:O9"/>
    <mergeCell ref="L10:O10"/>
    <mergeCell ref="L11:O11"/>
    <mergeCell ref="L12:O12"/>
    <mergeCell ref="F3:G3"/>
    <mergeCell ref="L7:O7"/>
    <mergeCell ref="F4:G4"/>
    <mergeCell ref="N3:O3"/>
    <mergeCell ref="N4:O4"/>
    <mergeCell ref="K3:L3"/>
    <mergeCell ref="I6:J6"/>
    <mergeCell ref="I12:J12"/>
    <mergeCell ref="I11:J11"/>
    <mergeCell ref="L13:O13"/>
    <mergeCell ref="L14:O14"/>
    <mergeCell ref="I14:J14"/>
    <mergeCell ref="I13:J13"/>
    <mergeCell ref="E13:H13"/>
    <mergeCell ref="E14:H14"/>
    <mergeCell ref="L15:O15"/>
    <mergeCell ref="L16:O16"/>
    <mergeCell ref="I16:J16"/>
    <mergeCell ref="I15:J15"/>
    <mergeCell ref="E15:H15"/>
    <mergeCell ref="E16:H16"/>
    <mergeCell ref="I18:I19"/>
    <mergeCell ref="M18:N18"/>
    <mergeCell ref="C18:C19"/>
    <mergeCell ref="F18:F19"/>
    <mergeCell ref="C20:C25"/>
    <mergeCell ref="G18:H19"/>
    <mergeCell ref="G20:H20"/>
    <mergeCell ref="G21:H21"/>
    <mergeCell ref="D19:E19"/>
    <mergeCell ref="D20:E22"/>
    <mergeCell ref="C26:C31"/>
    <mergeCell ref="C32:C37"/>
    <mergeCell ref="C38:C43"/>
    <mergeCell ref="G81:H81"/>
    <mergeCell ref="D53:E55"/>
    <mergeCell ref="C44:C49"/>
    <mergeCell ref="G45:H45"/>
    <mergeCell ref="G46:H46"/>
    <mergeCell ref="G47:H47"/>
    <mergeCell ref="G48:H48"/>
    <mergeCell ref="A63:A66"/>
    <mergeCell ref="B63:B66"/>
    <mergeCell ref="B67:B89"/>
    <mergeCell ref="C50:C55"/>
    <mergeCell ref="C56:C61"/>
    <mergeCell ref="C62:C67"/>
    <mergeCell ref="C68:C73"/>
    <mergeCell ref="A67:A89"/>
    <mergeCell ref="G1:M1"/>
    <mergeCell ref="P90:P91"/>
    <mergeCell ref="C74:C79"/>
    <mergeCell ref="C80:C85"/>
    <mergeCell ref="C86:C91"/>
    <mergeCell ref="G76:H76"/>
    <mergeCell ref="G77:H77"/>
    <mergeCell ref="G78:H78"/>
    <mergeCell ref="G79:H79"/>
    <mergeCell ref="G80:H80"/>
  </mergeCells>
  <dataValidations count="3">
    <dataValidation type="list" allowBlank="1" showInputMessage="1" showErrorMessage="1" sqref="G20:G91">
      <formula1>"（規制対象外）,F☆☆,F☆☆☆,F☆☆☆☆"</formula1>
    </dataValidation>
    <dataValidation type="list" allowBlank="1" showInputMessage="1" showErrorMessage="1" sqref="H3:H4">
      <formula1>"○"</formula1>
    </dataValidation>
    <dataValidation type="list" allowBlank="1" showInputMessage="1" sqref="I7:J16 P7:P16">
      <formula1>"（規制対象外）,F☆☆（ＪＩＳ）,F☆☆（ＪＡＳ）,F☆☆（大臣　　-　　　　）,F☆☆（同等品）,F☆☆☆（ＪＩＳ）,F☆☆☆（ＪＡＳ）,F☆☆☆（大臣　　-　　　　）,F☆☆☆（同等品）,F☆☆☆☆（ＪＩＳ）,F☆☆☆☆（ＪＡＳ）,F☆☆☆☆（大臣　　-　　　　）,F☆☆☆☆（同等品）"</formula1>
    </dataValidation>
  </dataValidation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8" scale="72" r:id="rId2"/>
  <ignoredErrors>
    <ignoredError sqref="O44:O49 O86:O91 O20:O25 P24:P25 L20:L25 P20:P23 M26:N31 P26:P30 L26:L31 P32:P36 P38:P42 L32:L37 P44:P48 O26:O31 P50:P54 L38:L43 P56:P60 O32:O37 P62:P66 M32:N37 P68:P72 L44:L49 P74:P78 M38:N43 P80:P84 O38:O43 P86:P90 L50:L55 M20:N25 M86:N91 M80:N85 O80:O85 L86:L91 O74:O79 M74:N79 L80:L85 M68:N73 O68:O73 L74:L79 O62:O67 M62:N67 L68:L73 M56:N61 O56:O61 L62:L67 O50:O55 M50:N55 L56:L61 M44:N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 </cp:lastModifiedBy>
  <cp:lastPrinted>2012-04-05T07:37:58Z</cp:lastPrinted>
  <dcterms:created xsi:type="dcterms:W3CDTF">2003-06-18T02:18:36Z</dcterms:created>
  <dcterms:modified xsi:type="dcterms:W3CDTF">2012-04-05T07:37:59Z</dcterms:modified>
  <cp:category/>
  <cp:version/>
  <cp:contentType/>
  <cp:contentStatus/>
</cp:coreProperties>
</file>